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21" firstSheet="25" activeTab="35"/>
  </bookViews>
  <sheets>
    <sheet name="封面" sheetId="56" r:id="rId1"/>
    <sheet name="目录" sheetId="63" r:id="rId2"/>
    <sheet name="一般公共预算" sheetId="39" r:id="rId3"/>
    <sheet name="1全区一般收入" sheetId="1" r:id="rId4"/>
    <sheet name="2全区一般支出" sheetId="2" r:id="rId5"/>
    <sheet name="3区级一般收入" sheetId="3" r:id="rId6"/>
    <sheet name="4区级一般支出" sheetId="4" r:id="rId7"/>
    <sheet name="5区级一般功能明细" sheetId="49" r:id="rId8"/>
    <sheet name="6区级一般经济明细" sheetId="48" r:id="rId9"/>
    <sheet name="7税收返还和转移支付" sheetId="23" r:id="rId10"/>
    <sheet name="8一般转移支付分地区" sheetId="62" r:id="rId11"/>
    <sheet name="9专项转移支付明细表" sheetId="57" r:id="rId12"/>
    <sheet name="10一般债务限额和余额" sheetId="7" r:id="rId13"/>
    <sheet name="政府性基金预算" sheetId="40" r:id="rId14"/>
    <sheet name="11全区基金收入" sheetId="17" r:id="rId15"/>
    <sheet name="12全区基金支出" sheetId="19" r:id="rId16"/>
    <sheet name="13区级基金收入" sheetId="25" r:id="rId17"/>
    <sheet name="14区级基金支出" sheetId="24" r:id="rId18"/>
    <sheet name="15区级基金支出明细" sheetId="47" r:id="rId19"/>
    <sheet name="16基金转移支付" sheetId="42" r:id="rId20"/>
    <sheet name="17政府性基金专项转移支付明细" sheetId="58" r:id="rId21"/>
    <sheet name="18专项债务限额和余额" sheetId="53" r:id="rId22"/>
    <sheet name="国有资本经营预算" sheetId="38" r:id="rId23"/>
    <sheet name="19国资全区收入" sheetId="13" r:id="rId24"/>
    <sheet name="20国资全区支出" sheetId="14" r:id="rId25"/>
    <sheet name="21国资区级收入" sheetId="60" r:id="rId26"/>
    <sheet name="22国资区级支出" sheetId="61" r:id="rId27"/>
    <sheet name="23国资区级支出明细表" sheetId="66" r:id="rId28"/>
    <sheet name="24国资转移支付" sheetId="54" r:id="rId29"/>
    <sheet name="社会保险基金预算" sheetId="11" r:id="rId30"/>
    <sheet name="25全区社保基金收入" sheetId="8" r:id="rId31"/>
    <sheet name="26全区社保基金支出" sheetId="9" r:id="rId32"/>
    <sheet name="政府债务" sheetId="65" r:id="rId33"/>
    <sheet name="27债务发行还本付息" sheetId="64" r:id="rId34"/>
    <sheet name="情况说明" sheetId="67" r:id="rId35"/>
    <sheet name="28情况说明" sheetId="68" r:id="rId36"/>
  </sheets>
  <definedNames>
    <definedName name="_xlnm._FilterDatabase" localSheetId="18" hidden="1">'15区级基金支出明细'!$A$4:$D$4</definedName>
    <definedName name="_xlnm._FilterDatabase" localSheetId="30" hidden="1">'25全区社保基金收入'!$A$3:$E$10</definedName>
    <definedName name="_xlnm._FilterDatabase" localSheetId="31" hidden="1">'26全区社保基金支出'!$A$3:$E$8</definedName>
    <definedName name="_xlnm._FilterDatabase" localSheetId="7" hidden="1">'5区级一般功能明细'!$A$4:$D$4</definedName>
    <definedName name="_xlnm._FilterDatabase" localSheetId="8" hidden="1">'6区级一般经济明细'!$A$5:$J$5</definedName>
    <definedName name="_Order1" hidden="1">255</definedName>
    <definedName name="_Order2" hidden="1">255</definedName>
    <definedName name="a" localSheetId="19">#REF!</definedName>
    <definedName name="a" localSheetId="20">#REF!</definedName>
    <definedName name="a" localSheetId="25">#REF!</definedName>
    <definedName name="a" localSheetId="26">#REF!</definedName>
    <definedName name="a" localSheetId="27">#REF!</definedName>
    <definedName name="a" localSheetId="28">#REF!</definedName>
    <definedName name="a" localSheetId="8">#REF!</definedName>
    <definedName name="a" localSheetId="9">#REF!</definedName>
    <definedName name="a" localSheetId="10">#REF!</definedName>
    <definedName name="a" localSheetId="11">#REF!</definedName>
    <definedName name="a" localSheetId="34">#REF!</definedName>
    <definedName name="a" localSheetId="32">#REF!</definedName>
    <definedName name="a">#REF!</definedName>
    <definedName name="aaaa" localSheetId="19">#REF!</definedName>
    <definedName name="aaaa" localSheetId="20">#REF!</definedName>
    <definedName name="aaaa" localSheetId="3">#REF!</definedName>
    <definedName name="aaaa" localSheetId="25">#REF!</definedName>
    <definedName name="aaaa" localSheetId="26">#REF!</definedName>
    <definedName name="aaaa" localSheetId="27">#REF!</definedName>
    <definedName name="aaaa" localSheetId="28">#REF!</definedName>
    <definedName name="aaaa" localSheetId="5">#REF!</definedName>
    <definedName name="aaaa" localSheetId="7">#REF!</definedName>
    <definedName name="aaaa" localSheetId="8">#REF!</definedName>
    <definedName name="aaaa" localSheetId="9">#REF!</definedName>
    <definedName name="aaaa" localSheetId="10">#REF!</definedName>
    <definedName name="aaaa" localSheetId="11">#REF!</definedName>
    <definedName name="aaaa" localSheetId="22">#REF!</definedName>
    <definedName name="aaaa" localSheetId="34">#REF!</definedName>
    <definedName name="aaaa" localSheetId="29">#REF!</definedName>
    <definedName name="aaaa" localSheetId="2">#REF!</definedName>
    <definedName name="aaaa" localSheetId="13">#REF!</definedName>
    <definedName name="aaaa" localSheetId="32">#REF!</definedName>
    <definedName name="aaaa">#REF!</definedName>
    <definedName name="bbb" localSheetId="19">#REF!</definedName>
    <definedName name="bbb" localSheetId="20">#REF!</definedName>
    <definedName name="bbb" localSheetId="3">#REF!</definedName>
    <definedName name="bbb" localSheetId="25">#REF!</definedName>
    <definedName name="bbb" localSheetId="26">#REF!</definedName>
    <definedName name="bbb" localSheetId="27">#REF!</definedName>
    <definedName name="bbb" localSheetId="28">#REF!</definedName>
    <definedName name="bbb" localSheetId="5">#REF!</definedName>
    <definedName name="bbb" localSheetId="8">#REF!</definedName>
    <definedName name="bbb" localSheetId="9">#REF!</definedName>
    <definedName name="bbb" localSheetId="10">#REF!</definedName>
    <definedName name="bbb" localSheetId="11">#REF!</definedName>
    <definedName name="bbb" localSheetId="34">#REF!</definedName>
    <definedName name="bbb" localSheetId="32">#REF!</definedName>
    <definedName name="bbb">#REF!</definedName>
    <definedName name="ccc" localSheetId="18">#REF!</definedName>
    <definedName name="ccc" localSheetId="19">#REF!</definedName>
    <definedName name="ccc" localSheetId="20">#REF!</definedName>
    <definedName name="ccc" localSheetId="3">#REF!</definedName>
    <definedName name="ccc" localSheetId="25">#REF!</definedName>
    <definedName name="ccc" localSheetId="26">#REF!</definedName>
    <definedName name="ccc" localSheetId="27">#REF!</definedName>
    <definedName name="ccc" localSheetId="28">#REF!</definedName>
    <definedName name="ccc" localSheetId="5">#REF!</definedName>
    <definedName name="ccc" localSheetId="7">#REF!</definedName>
    <definedName name="ccc" localSheetId="8">#REF!</definedName>
    <definedName name="ccc" localSheetId="9">#REF!</definedName>
    <definedName name="ccc" localSheetId="10">#REF!</definedName>
    <definedName name="ccc" localSheetId="11">#REF!</definedName>
    <definedName name="ccc" localSheetId="34">#REF!</definedName>
    <definedName name="ccc" localSheetId="2">#REF!</definedName>
    <definedName name="ccc" localSheetId="13">#REF!</definedName>
    <definedName name="ccc" localSheetId="32">#REF!</definedName>
    <definedName name="ccc">#REF!</definedName>
    <definedName name="_xlnm.Criteria" localSheetId="7">'5区级一般功能明细'!#REF!</definedName>
    <definedName name="Database" localSheetId="20" hidden="1">#REF!</definedName>
    <definedName name="Database" localSheetId="25" hidden="1">#REF!</definedName>
    <definedName name="Database" localSheetId="26" hidden="1">#REF!</definedName>
    <definedName name="Database" localSheetId="27" hidden="1">#REF!</definedName>
    <definedName name="Database" localSheetId="10" hidden="1">#REF!</definedName>
    <definedName name="Database" localSheetId="22" hidden="1">#REF!</definedName>
    <definedName name="Database" localSheetId="34" hidden="1">#REF!</definedName>
    <definedName name="Database" localSheetId="29" hidden="1">#REF!</definedName>
    <definedName name="Database" localSheetId="2" hidden="1">#REF!</definedName>
    <definedName name="Database" localSheetId="13" hidden="1">#REF!</definedName>
    <definedName name="Database" localSheetId="32" hidden="1">#REF!</definedName>
    <definedName name="Database" hidden="1">#REF!</definedName>
    <definedName name="database2" localSheetId="19">#REF!</definedName>
    <definedName name="database2" localSheetId="20">#REF!</definedName>
    <definedName name="database2" localSheetId="25">#REF!</definedName>
    <definedName name="database2" localSheetId="26">#REF!</definedName>
    <definedName name="database2" localSheetId="27">#REF!</definedName>
    <definedName name="database2" localSheetId="28">#REF!</definedName>
    <definedName name="database2" localSheetId="7">#REF!</definedName>
    <definedName name="database2" localSheetId="8">#REF!</definedName>
    <definedName name="database2" localSheetId="9">#REF!</definedName>
    <definedName name="database2" localSheetId="10">#REF!</definedName>
    <definedName name="database2" localSheetId="11">#REF!</definedName>
    <definedName name="database2" localSheetId="22">#REF!</definedName>
    <definedName name="database2" localSheetId="34">#REF!</definedName>
    <definedName name="database2" localSheetId="29">#REF!</definedName>
    <definedName name="database2" localSheetId="2">#REF!</definedName>
    <definedName name="database2" localSheetId="13">#REF!</definedName>
    <definedName name="database2" localSheetId="32">#REF!</definedName>
    <definedName name="database2">#REF!</definedName>
    <definedName name="database3" localSheetId="19">#REF!</definedName>
    <definedName name="database3" localSheetId="20">#REF!</definedName>
    <definedName name="database3" localSheetId="25">#REF!</definedName>
    <definedName name="database3" localSheetId="26">#REF!</definedName>
    <definedName name="database3" localSheetId="27">#REF!</definedName>
    <definedName name="database3" localSheetId="28">#REF!</definedName>
    <definedName name="database3" localSheetId="8">#REF!</definedName>
    <definedName name="database3" localSheetId="9">#REF!</definedName>
    <definedName name="database3" localSheetId="10">#REF!</definedName>
    <definedName name="database3" localSheetId="11">#REF!</definedName>
    <definedName name="database3" localSheetId="34">#REF!</definedName>
    <definedName name="database3" localSheetId="32">#REF!</definedName>
    <definedName name="database3">#REF!</definedName>
    <definedName name="fg" localSheetId="19">#REF!</definedName>
    <definedName name="fg" localSheetId="20">#REF!</definedName>
    <definedName name="fg" localSheetId="25">#REF!</definedName>
    <definedName name="fg" localSheetId="26">#REF!</definedName>
    <definedName name="fg" localSheetId="27">#REF!</definedName>
    <definedName name="fg" localSheetId="28">#REF!</definedName>
    <definedName name="fg" localSheetId="7">#REF!</definedName>
    <definedName name="fg" localSheetId="8">#REF!</definedName>
    <definedName name="fg" localSheetId="9">#REF!</definedName>
    <definedName name="fg" localSheetId="10">#REF!</definedName>
    <definedName name="fg" localSheetId="11">#REF!</definedName>
    <definedName name="fg" localSheetId="22">#REF!</definedName>
    <definedName name="fg" localSheetId="34">#REF!</definedName>
    <definedName name="fg" localSheetId="29">#REF!</definedName>
    <definedName name="fg" localSheetId="2">#REF!</definedName>
    <definedName name="fg" localSheetId="13">#REF!</definedName>
    <definedName name="fg" localSheetId="32">#REF!</definedName>
    <definedName name="fg">#REF!</definedName>
    <definedName name="hhhh" localSheetId="19">#REF!</definedName>
    <definedName name="hhhh" localSheetId="20">#REF!</definedName>
    <definedName name="hhhh" localSheetId="25">#REF!</definedName>
    <definedName name="hhhh" localSheetId="26">#REF!</definedName>
    <definedName name="hhhh" localSheetId="27">#REF!</definedName>
    <definedName name="hhhh" localSheetId="28">#REF!</definedName>
    <definedName name="hhhh" localSheetId="7">#REF!</definedName>
    <definedName name="hhhh" localSheetId="8">#REF!</definedName>
    <definedName name="hhhh" localSheetId="9">#REF!</definedName>
    <definedName name="hhhh" localSheetId="10">#REF!</definedName>
    <definedName name="hhhh" localSheetId="11">#REF!</definedName>
    <definedName name="hhhh" localSheetId="22">#REF!</definedName>
    <definedName name="hhhh" localSheetId="34">#REF!</definedName>
    <definedName name="hhhh" localSheetId="29">#REF!</definedName>
    <definedName name="hhhh" localSheetId="2">#REF!</definedName>
    <definedName name="hhhh" localSheetId="13">#REF!</definedName>
    <definedName name="hhhh" localSheetId="32">#REF!</definedName>
    <definedName name="hhhh">#REF!</definedName>
    <definedName name="kkkk" localSheetId="19">#REF!</definedName>
    <definedName name="kkkk" localSheetId="20">#REF!</definedName>
    <definedName name="kkkk" localSheetId="25">#REF!</definedName>
    <definedName name="kkkk" localSheetId="26">#REF!</definedName>
    <definedName name="kkkk" localSheetId="27">#REF!</definedName>
    <definedName name="kkkk" localSheetId="28">#REF!</definedName>
    <definedName name="kkkk" localSheetId="8">#REF!</definedName>
    <definedName name="kkkk" localSheetId="9">#REF!</definedName>
    <definedName name="kkkk" localSheetId="10">#REF!</definedName>
    <definedName name="kkkk" localSheetId="11">#REF!</definedName>
    <definedName name="kkkk" localSheetId="34">#REF!</definedName>
    <definedName name="kkkk" localSheetId="32">#REF!</definedName>
    <definedName name="kkkk">#REF!</definedName>
    <definedName name="_xlnm.Print_Area" localSheetId="12">'10一般债务限额和余额'!$A$1:$D$9</definedName>
    <definedName name="_xlnm.Print_Area" localSheetId="15">'12全区基金支出'!$A$1:$F$15</definedName>
    <definedName name="_xlnm.Print_Area" localSheetId="17">'14区级基金支出'!$A$1:$F$16</definedName>
    <definedName name="_xlnm.Print_Area" localSheetId="18">'15区级基金支出明细'!$A$1:$D$4</definedName>
    <definedName name="_xlnm.Print_Area" localSheetId="19">'16基金转移支付'!$A$1:$F$12</definedName>
    <definedName name="_xlnm.Print_Area" localSheetId="21">'18专项债务限额和余额'!$A$1:$D$9</definedName>
    <definedName name="_xlnm.Print_Area" localSheetId="28">'24国资转移支付'!$A$1:$F$12</definedName>
    <definedName name="_xlnm.Print_Area" localSheetId="30">'25全区社保基金收入'!$A$1:$E$15</definedName>
    <definedName name="_xlnm.Print_Area" localSheetId="31">'26全区社保基金支出'!$A$1:$E$11</definedName>
    <definedName name="_xlnm.Print_Area" localSheetId="4">'2全区一般支出'!$A$1:$F$16</definedName>
    <definedName name="_xlnm.Print_Area" localSheetId="5">'3区级一般收入'!$A$1:$F$16</definedName>
    <definedName name="_xlnm.Print_Area" localSheetId="6">'4区级一般支出'!$A$1:$F$15</definedName>
    <definedName name="_xlnm.Print_Area" localSheetId="7">'5区级一般功能明细'!$A$1:$D$13</definedName>
    <definedName name="_xlnm.Print_Area" localSheetId="8">'6区级一般经济明细'!$A$1:$E$17</definedName>
    <definedName name="_xlnm.Print_Area" localSheetId="9">'7税收返还和转移支付'!$A$1:$F$24</definedName>
    <definedName name="_xlnm.Print_Area" localSheetId="10">'8一般转移支付分地区'!$A$1:$C$29</definedName>
    <definedName name="_xlnm.Print_Area" localSheetId="34">情况说明!$A$1:$K$4</definedName>
    <definedName name="_xlnm.Print_Area" localSheetId="29">社会保险基金预算!$A$1:$K$4</definedName>
    <definedName name="_xlnm.Print_Area" localSheetId="13">政府性基金预算!$A$1:$J$16</definedName>
    <definedName name="_xlnm.Print_Area" localSheetId="32">政府债务!$A$1:$K$4</definedName>
    <definedName name="_xlnm.Print_Area">#REF!</definedName>
    <definedName name="Print_Area_MI" localSheetId="19">#REF!</definedName>
    <definedName name="Print_Area_MI" localSheetId="20">#REF!</definedName>
    <definedName name="Print_Area_MI" localSheetId="25">#REF!</definedName>
    <definedName name="Print_Area_MI" localSheetId="26">#REF!</definedName>
    <definedName name="Print_Area_MI" localSheetId="27">#REF!</definedName>
    <definedName name="Print_Area_MI" localSheetId="28">#REF!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22">#REF!</definedName>
    <definedName name="Print_Area_MI" localSheetId="34">#REF!</definedName>
    <definedName name="Print_Area_MI" localSheetId="29">#REF!</definedName>
    <definedName name="Print_Area_MI" localSheetId="2">#REF!</definedName>
    <definedName name="Print_Area_MI" localSheetId="13">#REF!</definedName>
    <definedName name="Print_Area_MI" localSheetId="32">#REF!</definedName>
    <definedName name="Print_Area_MI">#REF!</definedName>
    <definedName name="_xlnm.Print_Titles" localSheetId="12">'10一般债务限额和余额'!$1:$4</definedName>
    <definedName name="_xlnm.Print_Titles" localSheetId="14">'11全区基金收入'!$1:$4</definedName>
    <definedName name="_xlnm.Print_Titles" localSheetId="15">'12全区基金支出'!$1:$4</definedName>
    <definedName name="_xlnm.Print_Titles" localSheetId="16">'13区级基金收入'!$1:$4</definedName>
    <definedName name="_xlnm.Print_Titles" localSheetId="17">'14区级基金支出'!$1:$4</definedName>
    <definedName name="_xlnm.Print_Titles" localSheetId="18">'15区级基金支出明细'!$1:$3</definedName>
    <definedName name="_xlnm.Print_Titles" localSheetId="19">'16基金转移支付'!$1:$4</definedName>
    <definedName name="_xlnm.Print_Titles" localSheetId="21">'18专项债务限额和余额'!$1:$4</definedName>
    <definedName name="_xlnm.Print_Titles" localSheetId="23">'19国资全区收入'!$1:$4</definedName>
    <definedName name="_xlnm.Print_Titles" localSheetId="24">'20国资全区支出'!$1:$4</definedName>
    <definedName name="_xlnm.Print_Titles" localSheetId="25">'21国资区级收入'!$1:$4</definedName>
    <definedName name="_xlnm.Print_Titles" localSheetId="26">'22国资区级支出'!$1:$4</definedName>
    <definedName name="_xlnm.Print_Titles" localSheetId="27">'23国资区级支出明细表'!$1:$4</definedName>
    <definedName name="_xlnm.Print_Titles" localSheetId="28">'24国资转移支付'!$1:$4</definedName>
    <definedName name="_xlnm.Print_Titles" localSheetId="30">'25全区社保基金收入'!$1:$4</definedName>
    <definedName name="_xlnm.Print_Titles" localSheetId="31">'26全区社保基金支出'!$1:$4</definedName>
    <definedName name="_xlnm.Print_Titles" localSheetId="4">'2全区一般支出'!$1:$4</definedName>
    <definedName name="_xlnm.Print_Titles" localSheetId="5">'3区级一般收入'!$1:$4</definedName>
    <definedName name="_xlnm.Print_Titles" localSheetId="6">'4区级一般支出'!$1:$4</definedName>
    <definedName name="_xlnm.Print_Titles" localSheetId="7">'5区级一般功能明细'!$1:$3</definedName>
    <definedName name="_xlnm.Print_Titles" localSheetId="8">'6区级一般经济明细'!$1:$3</definedName>
    <definedName name="_xlnm.Print_Titles" localSheetId="9">'7税收返还和转移支付'!$1:$4</definedName>
    <definedName name="_xlnm.Print_Titles" localSheetId="10">'8一般转移支付分地区'!$1:$4</definedName>
    <definedName name="_xlnm.Print_Titles" localSheetId="34">#REF!</definedName>
    <definedName name="_xlnm.Print_Titles" localSheetId="32">#REF!</definedName>
    <definedName name="_xlnm.Print_Titles">#REF!</definedName>
    <definedName name="zhe" localSheetId="19">#REF!</definedName>
    <definedName name="zhe" localSheetId="20">#REF!</definedName>
    <definedName name="zhe" localSheetId="25">#REF!</definedName>
    <definedName name="zhe" localSheetId="26">#REF!</definedName>
    <definedName name="zhe" localSheetId="27">#REF!</definedName>
    <definedName name="zhe" localSheetId="28">#REF!</definedName>
    <definedName name="zhe" localSheetId="7">#REF!</definedName>
    <definedName name="zhe" localSheetId="8">#REF!</definedName>
    <definedName name="zhe" localSheetId="9">#REF!</definedName>
    <definedName name="zhe" localSheetId="10">#REF!</definedName>
    <definedName name="zhe" localSheetId="11">#REF!</definedName>
    <definedName name="zhe" localSheetId="22">#REF!</definedName>
    <definedName name="zhe" localSheetId="34">#REF!</definedName>
    <definedName name="zhe" localSheetId="29">#REF!</definedName>
    <definedName name="zhe" localSheetId="2">#REF!</definedName>
    <definedName name="zhe" localSheetId="13">#REF!</definedName>
    <definedName name="zhe" localSheetId="32">#REF!</definedName>
    <definedName name="zhe">#REF!</definedName>
    <definedName name="啊" localSheetId="19">#REF!</definedName>
    <definedName name="啊" localSheetId="20">#REF!</definedName>
    <definedName name="啊" localSheetId="25">#REF!</definedName>
    <definedName name="啊" localSheetId="26">#REF!</definedName>
    <definedName name="啊" localSheetId="27">#REF!</definedName>
    <definedName name="啊" localSheetId="28">#REF!</definedName>
    <definedName name="啊" localSheetId="7">#REF!</definedName>
    <definedName name="啊" localSheetId="8">#REF!</definedName>
    <definedName name="啊" localSheetId="9">#REF!</definedName>
    <definedName name="啊" localSheetId="10">#REF!</definedName>
    <definedName name="啊" localSheetId="11">#REF!</definedName>
    <definedName name="啊" localSheetId="34">#REF!</definedName>
    <definedName name="啊" localSheetId="32">#REF!</definedName>
    <definedName name="啊">#REF!</definedName>
    <definedName name="大调动" localSheetId="19">#REF!</definedName>
    <definedName name="大调动" localSheetId="20">#REF!</definedName>
    <definedName name="大调动" localSheetId="3">#REF!</definedName>
    <definedName name="大调动" localSheetId="25">#REF!</definedName>
    <definedName name="大调动" localSheetId="26">#REF!</definedName>
    <definedName name="大调动" localSheetId="27">#REF!</definedName>
    <definedName name="大调动" localSheetId="28">#REF!</definedName>
    <definedName name="大调动" localSheetId="5">#REF!</definedName>
    <definedName name="大调动" localSheetId="8">#REF!</definedName>
    <definedName name="大调动" localSheetId="9">#REF!</definedName>
    <definedName name="大调动" localSheetId="10">#REF!</definedName>
    <definedName name="大调动" localSheetId="11">#REF!</definedName>
    <definedName name="大调动" localSheetId="34">#REF!</definedName>
    <definedName name="大调动" localSheetId="32">#REF!</definedName>
    <definedName name="大调动">#REF!</definedName>
    <definedName name="鹅eee" localSheetId="19">#REF!</definedName>
    <definedName name="鹅eee" localSheetId="20">#REF!</definedName>
    <definedName name="鹅eee" localSheetId="25">#REF!</definedName>
    <definedName name="鹅eee" localSheetId="26">#REF!</definedName>
    <definedName name="鹅eee" localSheetId="27">#REF!</definedName>
    <definedName name="鹅eee" localSheetId="28">#REF!</definedName>
    <definedName name="鹅eee" localSheetId="7">#REF!</definedName>
    <definedName name="鹅eee" localSheetId="8">#REF!</definedName>
    <definedName name="鹅eee" localSheetId="9">#REF!</definedName>
    <definedName name="鹅eee" localSheetId="10">#REF!</definedName>
    <definedName name="鹅eee" localSheetId="11">#REF!</definedName>
    <definedName name="鹅eee" localSheetId="34">#REF!</definedName>
    <definedName name="鹅eee" localSheetId="32">#REF!</definedName>
    <definedName name="鹅eee">#REF!</definedName>
    <definedName name="饿" localSheetId="19">#REF!</definedName>
    <definedName name="饿" localSheetId="20">#REF!</definedName>
    <definedName name="饿" localSheetId="25">#REF!</definedName>
    <definedName name="饿" localSheetId="26">#REF!</definedName>
    <definedName name="饿" localSheetId="27">#REF!</definedName>
    <definedName name="饿" localSheetId="28">#REF!</definedName>
    <definedName name="饿" localSheetId="7">#REF!</definedName>
    <definedName name="饿" localSheetId="8">#REF!</definedName>
    <definedName name="饿" localSheetId="9">#REF!</definedName>
    <definedName name="饿" localSheetId="10">#REF!</definedName>
    <definedName name="饿" localSheetId="11">#REF!</definedName>
    <definedName name="饿" localSheetId="22">#REF!</definedName>
    <definedName name="饿" localSheetId="34">#REF!</definedName>
    <definedName name="饿" localSheetId="29">#REF!</definedName>
    <definedName name="饿" localSheetId="2">#REF!</definedName>
    <definedName name="饿" localSheetId="13">#REF!</definedName>
    <definedName name="饿" localSheetId="32">#REF!</definedName>
    <definedName name="饿">#REF!</definedName>
    <definedName name="发生地方" localSheetId="20">#REF!</definedName>
    <definedName name="发生地方" localSheetId="25">#REF!</definedName>
    <definedName name="发生地方" localSheetId="26">#REF!</definedName>
    <definedName name="发生地方" localSheetId="27">#REF!</definedName>
    <definedName name="发生地方" localSheetId="10">#REF!</definedName>
    <definedName name="发生地方" localSheetId="34">#REF!</definedName>
    <definedName name="发生地方" localSheetId="32">#REF!</definedName>
    <definedName name="发生地方">#REF!</definedName>
    <definedName name="汇率" localSheetId="19">#REF!</definedName>
    <definedName name="汇率" localSheetId="20">#REF!</definedName>
    <definedName name="汇率" localSheetId="25">#REF!</definedName>
    <definedName name="汇率" localSheetId="26">#REF!</definedName>
    <definedName name="汇率" localSheetId="27">#REF!</definedName>
    <definedName name="汇率" localSheetId="28">#REF!</definedName>
    <definedName name="汇率" localSheetId="8">#REF!</definedName>
    <definedName name="汇率" localSheetId="9">#REF!</definedName>
    <definedName name="汇率" localSheetId="10">#REF!</definedName>
    <definedName name="汇率" localSheetId="11">#REF!</definedName>
    <definedName name="汇率" localSheetId="34">#REF!</definedName>
    <definedName name="汇率" localSheetId="32">#REF!</definedName>
    <definedName name="汇率">#REF!</definedName>
    <definedName name="胶" localSheetId="18">#REF!</definedName>
    <definedName name="胶" localSheetId="19">#REF!</definedName>
    <definedName name="胶" localSheetId="20">#REF!</definedName>
    <definedName name="胶" localSheetId="3">#REF!</definedName>
    <definedName name="胶" localSheetId="25">#REF!</definedName>
    <definedName name="胶" localSheetId="26">#REF!</definedName>
    <definedName name="胶" localSheetId="27">#REF!</definedName>
    <definedName name="胶" localSheetId="28">#REF!</definedName>
    <definedName name="胶" localSheetId="5">#REF!</definedName>
    <definedName name="胶" localSheetId="7">#REF!</definedName>
    <definedName name="胶" localSheetId="8">#REF!</definedName>
    <definedName name="胶" localSheetId="9">#REF!</definedName>
    <definedName name="胶" localSheetId="10">#REF!</definedName>
    <definedName name="胶" localSheetId="11">#REF!</definedName>
    <definedName name="胶" localSheetId="22">#REF!</definedName>
    <definedName name="胶" localSheetId="34">#REF!</definedName>
    <definedName name="胶" localSheetId="29">#REF!</definedName>
    <definedName name="胶" localSheetId="2">#REF!</definedName>
    <definedName name="胶" localSheetId="13">#REF!</definedName>
    <definedName name="胶" localSheetId="32">#REF!</definedName>
    <definedName name="胶">#REF!</definedName>
    <definedName name="结构" localSheetId="19">#REF!</definedName>
    <definedName name="结构" localSheetId="20">#REF!</definedName>
    <definedName name="结构" localSheetId="25">#REF!</definedName>
    <definedName name="结构" localSheetId="26">#REF!</definedName>
    <definedName name="结构" localSheetId="27">#REF!</definedName>
    <definedName name="结构" localSheetId="28">#REF!</definedName>
    <definedName name="结构" localSheetId="7">#REF!</definedName>
    <definedName name="结构" localSheetId="8">#REF!</definedName>
    <definedName name="结构" localSheetId="9">#REF!</definedName>
    <definedName name="结构" localSheetId="10">#REF!</definedName>
    <definedName name="结构" localSheetId="11">#REF!</definedName>
    <definedName name="结构" localSheetId="22">#REF!</definedName>
    <definedName name="结构" localSheetId="34">#REF!</definedName>
    <definedName name="结构" localSheetId="29">#REF!</definedName>
    <definedName name="结构" localSheetId="2">#REF!</definedName>
    <definedName name="结构" localSheetId="13">#REF!</definedName>
    <definedName name="结构" localSheetId="32">#REF!</definedName>
    <definedName name="结构">#REF!</definedName>
    <definedName name="经7" localSheetId="19">#REF!</definedName>
    <definedName name="经7" localSheetId="20">#REF!</definedName>
    <definedName name="经7" localSheetId="3">#REF!</definedName>
    <definedName name="经7" localSheetId="25">#REF!</definedName>
    <definedName name="经7" localSheetId="26">#REF!</definedName>
    <definedName name="经7" localSheetId="27">#REF!</definedName>
    <definedName name="经7" localSheetId="28">#REF!</definedName>
    <definedName name="经7" localSheetId="5">#REF!</definedName>
    <definedName name="经7" localSheetId="7">#REF!</definedName>
    <definedName name="经7" localSheetId="8">#REF!</definedName>
    <definedName name="经7" localSheetId="9">#REF!</definedName>
    <definedName name="经7" localSheetId="10">#REF!</definedName>
    <definedName name="经7" localSheetId="11">#REF!</definedName>
    <definedName name="经7" localSheetId="22">#REF!</definedName>
    <definedName name="经7" localSheetId="34">#REF!</definedName>
    <definedName name="经7" localSheetId="29">#REF!</definedName>
    <definedName name="经7" localSheetId="2">#REF!</definedName>
    <definedName name="经7" localSheetId="13">#REF!</definedName>
    <definedName name="经7" localSheetId="32">#REF!</definedName>
    <definedName name="经7">#REF!</definedName>
    <definedName name="经二7" localSheetId="19">#REF!</definedName>
    <definedName name="经二7" localSheetId="20">#REF!</definedName>
    <definedName name="经二7" localSheetId="3">#REF!</definedName>
    <definedName name="经二7" localSheetId="25">#REF!</definedName>
    <definedName name="经二7" localSheetId="26">#REF!</definedName>
    <definedName name="经二7" localSheetId="27">#REF!</definedName>
    <definedName name="经二7" localSheetId="28">#REF!</definedName>
    <definedName name="经二7" localSheetId="5">#REF!</definedName>
    <definedName name="经二7" localSheetId="7">#REF!</definedName>
    <definedName name="经二7" localSheetId="8">#REF!</definedName>
    <definedName name="经二7" localSheetId="9">#REF!</definedName>
    <definedName name="经二7" localSheetId="10">#REF!</definedName>
    <definedName name="经二7" localSheetId="11">#REF!</definedName>
    <definedName name="经二7" localSheetId="22">#REF!</definedName>
    <definedName name="经二7" localSheetId="34">#REF!</definedName>
    <definedName name="经二7" localSheetId="29">#REF!</definedName>
    <definedName name="经二7" localSheetId="2">#REF!</definedName>
    <definedName name="经二7" localSheetId="13">#REF!</definedName>
    <definedName name="经二7" localSheetId="32">#REF!</definedName>
    <definedName name="经二7">#REF!</definedName>
    <definedName name="经二8" localSheetId="19">#REF!</definedName>
    <definedName name="经二8" localSheetId="20">#REF!</definedName>
    <definedName name="经二8" localSheetId="3">#REF!</definedName>
    <definedName name="经二8" localSheetId="25">#REF!</definedName>
    <definedName name="经二8" localSheetId="26">#REF!</definedName>
    <definedName name="经二8" localSheetId="27">#REF!</definedName>
    <definedName name="经二8" localSheetId="28">#REF!</definedName>
    <definedName name="经二8" localSheetId="5">#REF!</definedName>
    <definedName name="经二8" localSheetId="7">#REF!</definedName>
    <definedName name="经二8" localSheetId="8">#REF!</definedName>
    <definedName name="经二8" localSheetId="9">#REF!</definedName>
    <definedName name="经二8" localSheetId="10">#REF!</definedName>
    <definedName name="经二8" localSheetId="11">#REF!</definedName>
    <definedName name="经二8" localSheetId="22">#REF!</definedName>
    <definedName name="经二8" localSheetId="34">#REF!</definedName>
    <definedName name="经二8" localSheetId="29">#REF!</definedName>
    <definedName name="经二8" localSheetId="2">#REF!</definedName>
    <definedName name="经二8" localSheetId="13">#REF!</definedName>
    <definedName name="经二8" localSheetId="32">#REF!</definedName>
    <definedName name="经二8">#REF!</definedName>
    <definedName name="经一7" localSheetId="19">#REF!</definedName>
    <definedName name="经一7" localSheetId="20">#REF!</definedName>
    <definedName name="经一7" localSheetId="3">#REF!</definedName>
    <definedName name="经一7" localSheetId="25">#REF!</definedName>
    <definedName name="经一7" localSheetId="26">#REF!</definedName>
    <definedName name="经一7" localSheetId="27">#REF!</definedName>
    <definedName name="经一7" localSheetId="28">#REF!</definedName>
    <definedName name="经一7" localSheetId="5">#REF!</definedName>
    <definedName name="经一7" localSheetId="7">#REF!</definedName>
    <definedName name="经一7" localSheetId="8">#REF!</definedName>
    <definedName name="经一7" localSheetId="9">#REF!</definedName>
    <definedName name="经一7" localSheetId="10">#REF!</definedName>
    <definedName name="经一7" localSheetId="11">#REF!</definedName>
    <definedName name="经一7" localSheetId="22">#REF!</definedName>
    <definedName name="经一7" localSheetId="34">#REF!</definedName>
    <definedName name="经一7" localSheetId="29">#REF!</definedName>
    <definedName name="经一7" localSheetId="2">#REF!</definedName>
    <definedName name="经一7" localSheetId="13">#REF!</definedName>
    <definedName name="经一7" localSheetId="32">#REF!</definedName>
    <definedName name="经一7">#REF!</definedName>
    <definedName name="生产列1" localSheetId="19">#REF!</definedName>
    <definedName name="生产列1" localSheetId="20">#REF!</definedName>
    <definedName name="生产列1" localSheetId="25">#REF!</definedName>
    <definedName name="生产列1" localSheetId="26">#REF!</definedName>
    <definedName name="生产列1" localSheetId="27">#REF!</definedName>
    <definedName name="生产列1" localSheetId="28">#REF!</definedName>
    <definedName name="生产列1" localSheetId="8">#REF!</definedName>
    <definedName name="生产列1" localSheetId="9">#REF!</definedName>
    <definedName name="生产列1" localSheetId="10">#REF!</definedName>
    <definedName name="生产列1" localSheetId="11">#REF!</definedName>
    <definedName name="生产列1" localSheetId="34">#REF!</definedName>
    <definedName name="生产列1" localSheetId="32">#REF!</definedName>
    <definedName name="生产列1">#REF!</definedName>
    <definedName name="生产列11" localSheetId="19">#REF!</definedName>
    <definedName name="生产列11" localSheetId="20">#REF!</definedName>
    <definedName name="生产列11" localSheetId="25">#REF!</definedName>
    <definedName name="生产列11" localSheetId="26">#REF!</definedName>
    <definedName name="生产列11" localSheetId="27">#REF!</definedName>
    <definedName name="生产列11" localSheetId="28">#REF!</definedName>
    <definedName name="生产列11" localSheetId="8">#REF!</definedName>
    <definedName name="生产列11" localSheetId="9">#REF!</definedName>
    <definedName name="生产列11" localSheetId="10">#REF!</definedName>
    <definedName name="生产列11" localSheetId="11">#REF!</definedName>
    <definedName name="生产列11" localSheetId="34">#REF!</definedName>
    <definedName name="生产列11" localSheetId="32">#REF!</definedName>
    <definedName name="生产列11">#REF!</definedName>
    <definedName name="生产列15" localSheetId="19">#REF!</definedName>
    <definedName name="生产列15" localSheetId="20">#REF!</definedName>
    <definedName name="生产列15" localSheetId="25">#REF!</definedName>
    <definedName name="生产列15" localSheetId="26">#REF!</definedName>
    <definedName name="生产列15" localSheetId="27">#REF!</definedName>
    <definedName name="生产列15" localSheetId="28">#REF!</definedName>
    <definedName name="生产列15" localSheetId="8">#REF!</definedName>
    <definedName name="生产列15" localSheetId="9">#REF!</definedName>
    <definedName name="生产列15" localSheetId="10">#REF!</definedName>
    <definedName name="生产列15" localSheetId="11">#REF!</definedName>
    <definedName name="生产列15" localSheetId="34">#REF!</definedName>
    <definedName name="生产列15" localSheetId="32">#REF!</definedName>
    <definedName name="生产列15">#REF!</definedName>
    <definedName name="生产列16" localSheetId="19">#REF!</definedName>
    <definedName name="生产列16" localSheetId="20">#REF!</definedName>
    <definedName name="生产列16" localSheetId="25">#REF!</definedName>
    <definedName name="生产列16" localSheetId="26">#REF!</definedName>
    <definedName name="生产列16" localSheetId="27">#REF!</definedName>
    <definedName name="生产列16" localSheetId="28">#REF!</definedName>
    <definedName name="生产列16" localSheetId="8">#REF!</definedName>
    <definedName name="生产列16" localSheetId="9">#REF!</definedName>
    <definedName name="生产列16" localSheetId="10">#REF!</definedName>
    <definedName name="生产列16" localSheetId="11">#REF!</definedName>
    <definedName name="生产列16" localSheetId="34">#REF!</definedName>
    <definedName name="生产列16" localSheetId="32">#REF!</definedName>
    <definedName name="生产列16">#REF!</definedName>
    <definedName name="生产列17" localSheetId="19">#REF!</definedName>
    <definedName name="生产列17" localSheetId="20">#REF!</definedName>
    <definedName name="生产列17" localSheetId="25">#REF!</definedName>
    <definedName name="生产列17" localSheetId="26">#REF!</definedName>
    <definedName name="生产列17" localSheetId="27">#REF!</definedName>
    <definedName name="生产列17" localSheetId="28">#REF!</definedName>
    <definedName name="生产列17" localSheetId="8">#REF!</definedName>
    <definedName name="生产列17" localSheetId="9">#REF!</definedName>
    <definedName name="生产列17" localSheetId="10">#REF!</definedName>
    <definedName name="生产列17" localSheetId="11">#REF!</definedName>
    <definedName name="生产列17" localSheetId="34">#REF!</definedName>
    <definedName name="生产列17" localSheetId="32">#REF!</definedName>
    <definedName name="生产列17">#REF!</definedName>
    <definedName name="生产列19" localSheetId="19">#REF!</definedName>
    <definedName name="生产列19" localSheetId="20">#REF!</definedName>
    <definedName name="生产列19" localSheetId="25">#REF!</definedName>
    <definedName name="生产列19" localSheetId="26">#REF!</definedName>
    <definedName name="生产列19" localSheetId="27">#REF!</definedName>
    <definedName name="生产列19" localSheetId="28">#REF!</definedName>
    <definedName name="生产列19" localSheetId="8">#REF!</definedName>
    <definedName name="生产列19" localSheetId="9">#REF!</definedName>
    <definedName name="生产列19" localSheetId="10">#REF!</definedName>
    <definedName name="生产列19" localSheetId="11">#REF!</definedName>
    <definedName name="生产列19" localSheetId="34">#REF!</definedName>
    <definedName name="生产列19" localSheetId="32">#REF!</definedName>
    <definedName name="生产列19">#REF!</definedName>
    <definedName name="生产列2" localSheetId="19">#REF!</definedName>
    <definedName name="生产列2" localSheetId="20">#REF!</definedName>
    <definedName name="生产列2" localSheetId="25">#REF!</definedName>
    <definedName name="生产列2" localSheetId="26">#REF!</definedName>
    <definedName name="生产列2" localSheetId="27">#REF!</definedName>
    <definedName name="生产列2" localSheetId="28">#REF!</definedName>
    <definedName name="生产列2" localSheetId="8">#REF!</definedName>
    <definedName name="生产列2" localSheetId="9">#REF!</definedName>
    <definedName name="生产列2" localSheetId="10">#REF!</definedName>
    <definedName name="生产列2" localSheetId="11">#REF!</definedName>
    <definedName name="生产列2" localSheetId="34">#REF!</definedName>
    <definedName name="生产列2" localSheetId="32">#REF!</definedName>
    <definedName name="生产列2">#REF!</definedName>
    <definedName name="生产列20" localSheetId="19">#REF!</definedName>
    <definedName name="生产列20" localSheetId="20">#REF!</definedName>
    <definedName name="生产列20" localSheetId="25">#REF!</definedName>
    <definedName name="生产列20" localSheetId="26">#REF!</definedName>
    <definedName name="生产列20" localSheetId="27">#REF!</definedName>
    <definedName name="生产列20" localSheetId="28">#REF!</definedName>
    <definedName name="生产列20" localSheetId="8">#REF!</definedName>
    <definedName name="生产列20" localSheetId="9">#REF!</definedName>
    <definedName name="生产列20" localSheetId="10">#REF!</definedName>
    <definedName name="生产列20" localSheetId="11">#REF!</definedName>
    <definedName name="生产列20" localSheetId="34">#REF!</definedName>
    <definedName name="生产列20" localSheetId="32">#REF!</definedName>
    <definedName name="生产列20">#REF!</definedName>
    <definedName name="生产列3" localSheetId="19">#REF!</definedName>
    <definedName name="生产列3" localSheetId="20">#REF!</definedName>
    <definedName name="生产列3" localSheetId="25">#REF!</definedName>
    <definedName name="生产列3" localSheetId="26">#REF!</definedName>
    <definedName name="生产列3" localSheetId="27">#REF!</definedName>
    <definedName name="生产列3" localSheetId="28">#REF!</definedName>
    <definedName name="生产列3" localSheetId="8">#REF!</definedName>
    <definedName name="生产列3" localSheetId="9">#REF!</definedName>
    <definedName name="生产列3" localSheetId="10">#REF!</definedName>
    <definedName name="生产列3" localSheetId="11">#REF!</definedName>
    <definedName name="生产列3" localSheetId="34">#REF!</definedName>
    <definedName name="生产列3" localSheetId="32">#REF!</definedName>
    <definedName name="生产列3">#REF!</definedName>
    <definedName name="生产列4" localSheetId="19">#REF!</definedName>
    <definedName name="生产列4" localSheetId="20">#REF!</definedName>
    <definedName name="生产列4" localSheetId="25">#REF!</definedName>
    <definedName name="生产列4" localSheetId="26">#REF!</definedName>
    <definedName name="生产列4" localSheetId="27">#REF!</definedName>
    <definedName name="生产列4" localSheetId="28">#REF!</definedName>
    <definedName name="生产列4" localSheetId="8">#REF!</definedName>
    <definedName name="生产列4" localSheetId="9">#REF!</definedName>
    <definedName name="生产列4" localSheetId="10">#REF!</definedName>
    <definedName name="生产列4" localSheetId="11">#REF!</definedName>
    <definedName name="生产列4" localSheetId="34">#REF!</definedName>
    <definedName name="生产列4" localSheetId="32">#REF!</definedName>
    <definedName name="生产列4">#REF!</definedName>
    <definedName name="生产列5" localSheetId="19">#REF!</definedName>
    <definedName name="生产列5" localSheetId="20">#REF!</definedName>
    <definedName name="生产列5" localSheetId="25">#REF!</definedName>
    <definedName name="生产列5" localSheetId="26">#REF!</definedName>
    <definedName name="生产列5" localSheetId="27">#REF!</definedName>
    <definedName name="生产列5" localSheetId="28">#REF!</definedName>
    <definedName name="生产列5" localSheetId="8">#REF!</definedName>
    <definedName name="生产列5" localSheetId="9">#REF!</definedName>
    <definedName name="生产列5" localSheetId="10">#REF!</definedName>
    <definedName name="生产列5" localSheetId="11">#REF!</definedName>
    <definedName name="生产列5" localSheetId="34">#REF!</definedName>
    <definedName name="生产列5" localSheetId="32">#REF!</definedName>
    <definedName name="生产列5">#REF!</definedName>
    <definedName name="生产列6" localSheetId="19">#REF!</definedName>
    <definedName name="生产列6" localSheetId="20">#REF!</definedName>
    <definedName name="生产列6" localSheetId="25">#REF!</definedName>
    <definedName name="生产列6" localSheetId="26">#REF!</definedName>
    <definedName name="生产列6" localSheetId="27">#REF!</definedName>
    <definedName name="生产列6" localSheetId="28">#REF!</definedName>
    <definedName name="生产列6" localSheetId="8">#REF!</definedName>
    <definedName name="生产列6" localSheetId="9">#REF!</definedName>
    <definedName name="生产列6" localSheetId="10">#REF!</definedName>
    <definedName name="生产列6" localSheetId="11">#REF!</definedName>
    <definedName name="生产列6" localSheetId="34">#REF!</definedName>
    <definedName name="生产列6" localSheetId="32">#REF!</definedName>
    <definedName name="生产列6">#REF!</definedName>
    <definedName name="生产列7" localSheetId="19">#REF!</definedName>
    <definedName name="生产列7" localSheetId="20">#REF!</definedName>
    <definedName name="生产列7" localSheetId="25">#REF!</definedName>
    <definedName name="生产列7" localSheetId="26">#REF!</definedName>
    <definedName name="生产列7" localSheetId="27">#REF!</definedName>
    <definedName name="生产列7" localSheetId="28">#REF!</definedName>
    <definedName name="生产列7" localSheetId="8">#REF!</definedName>
    <definedName name="生产列7" localSheetId="9">#REF!</definedName>
    <definedName name="生产列7" localSheetId="10">#REF!</definedName>
    <definedName name="生产列7" localSheetId="11">#REF!</definedName>
    <definedName name="生产列7" localSheetId="34">#REF!</definedName>
    <definedName name="生产列7" localSheetId="32">#REF!</definedName>
    <definedName name="生产列7">#REF!</definedName>
    <definedName name="生产列8" localSheetId="19">#REF!</definedName>
    <definedName name="生产列8" localSheetId="20">#REF!</definedName>
    <definedName name="生产列8" localSheetId="25">#REF!</definedName>
    <definedName name="生产列8" localSheetId="26">#REF!</definedName>
    <definedName name="生产列8" localSheetId="27">#REF!</definedName>
    <definedName name="生产列8" localSheetId="28">#REF!</definedName>
    <definedName name="生产列8" localSheetId="8">#REF!</definedName>
    <definedName name="生产列8" localSheetId="9">#REF!</definedName>
    <definedName name="生产列8" localSheetId="10">#REF!</definedName>
    <definedName name="生产列8" localSheetId="11">#REF!</definedName>
    <definedName name="生产列8" localSheetId="34">#REF!</definedName>
    <definedName name="生产列8" localSheetId="32">#REF!</definedName>
    <definedName name="生产列8">#REF!</definedName>
    <definedName name="生产列9" localSheetId="19">#REF!</definedName>
    <definedName name="生产列9" localSheetId="20">#REF!</definedName>
    <definedName name="生产列9" localSheetId="25">#REF!</definedName>
    <definedName name="生产列9" localSheetId="26">#REF!</definedName>
    <definedName name="生产列9" localSheetId="27">#REF!</definedName>
    <definedName name="生产列9" localSheetId="28">#REF!</definedName>
    <definedName name="生产列9" localSheetId="8">#REF!</definedName>
    <definedName name="生产列9" localSheetId="9">#REF!</definedName>
    <definedName name="生产列9" localSheetId="10">#REF!</definedName>
    <definedName name="生产列9" localSheetId="11">#REF!</definedName>
    <definedName name="生产列9" localSheetId="34">#REF!</definedName>
    <definedName name="生产列9" localSheetId="32">#REF!</definedName>
    <definedName name="生产列9">#REF!</definedName>
    <definedName name="生产期" localSheetId="19">#REF!</definedName>
    <definedName name="生产期" localSheetId="20">#REF!</definedName>
    <definedName name="生产期" localSheetId="25">#REF!</definedName>
    <definedName name="生产期" localSheetId="26">#REF!</definedName>
    <definedName name="生产期" localSheetId="27">#REF!</definedName>
    <definedName name="生产期" localSheetId="28">#REF!</definedName>
    <definedName name="生产期" localSheetId="8">#REF!</definedName>
    <definedName name="生产期" localSheetId="9">#REF!</definedName>
    <definedName name="生产期" localSheetId="10">#REF!</definedName>
    <definedName name="生产期" localSheetId="11">#REF!</definedName>
    <definedName name="生产期" localSheetId="34">#REF!</definedName>
    <definedName name="生产期" localSheetId="32">#REF!</definedName>
    <definedName name="生产期">#REF!</definedName>
    <definedName name="生产期1" localSheetId="19">#REF!</definedName>
    <definedName name="生产期1" localSheetId="20">#REF!</definedName>
    <definedName name="生产期1" localSheetId="25">#REF!</definedName>
    <definedName name="生产期1" localSheetId="26">#REF!</definedName>
    <definedName name="生产期1" localSheetId="27">#REF!</definedName>
    <definedName name="生产期1" localSheetId="28">#REF!</definedName>
    <definedName name="生产期1" localSheetId="8">#REF!</definedName>
    <definedName name="生产期1" localSheetId="9">#REF!</definedName>
    <definedName name="生产期1" localSheetId="10">#REF!</definedName>
    <definedName name="生产期1" localSheetId="11">#REF!</definedName>
    <definedName name="生产期1" localSheetId="34">#REF!</definedName>
    <definedName name="生产期1" localSheetId="32">#REF!</definedName>
    <definedName name="生产期1">#REF!</definedName>
    <definedName name="生产期11" localSheetId="19">#REF!</definedName>
    <definedName name="生产期11" localSheetId="20">#REF!</definedName>
    <definedName name="生产期11" localSheetId="25">#REF!</definedName>
    <definedName name="生产期11" localSheetId="26">#REF!</definedName>
    <definedName name="生产期11" localSheetId="27">#REF!</definedName>
    <definedName name="生产期11" localSheetId="28">#REF!</definedName>
    <definedName name="生产期11" localSheetId="8">#REF!</definedName>
    <definedName name="生产期11" localSheetId="9">#REF!</definedName>
    <definedName name="生产期11" localSheetId="10">#REF!</definedName>
    <definedName name="生产期11" localSheetId="11">#REF!</definedName>
    <definedName name="生产期11" localSheetId="34">#REF!</definedName>
    <definedName name="生产期11" localSheetId="32">#REF!</definedName>
    <definedName name="生产期11">#REF!</definedName>
    <definedName name="生产期15" localSheetId="19">#REF!</definedName>
    <definedName name="生产期15" localSheetId="20">#REF!</definedName>
    <definedName name="生产期15" localSheetId="25">#REF!</definedName>
    <definedName name="生产期15" localSheetId="26">#REF!</definedName>
    <definedName name="生产期15" localSheetId="27">#REF!</definedName>
    <definedName name="生产期15" localSheetId="28">#REF!</definedName>
    <definedName name="生产期15" localSheetId="8">#REF!</definedName>
    <definedName name="生产期15" localSheetId="9">#REF!</definedName>
    <definedName name="生产期15" localSheetId="10">#REF!</definedName>
    <definedName name="生产期15" localSheetId="11">#REF!</definedName>
    <definedName name="生产期15" localSheetId="34">#REF!</definedName>
    <definedName name="生产期15" localSheetId="32">#REF!</definedName>
    <definedName name="生产期15">#REF!</definedName>
    <definedName name="生产期16" localSheetId="19">#REF!</definedName>
    <definedName name="生产期16" localSheetId="20">#REF!</definedName>
    <definedName name="生产期16" localSheetId="25">#REF!</definedName>
    <definedName name="生产期16" localSheetId="26">#REF!</definedName>
    <definedName name="生产期16" localSheetId="27">#REF!</definedName>
    <definedName name="生产期16" localSheetId="28">#REF!</definedName>
    <definedName name="生产期16" localSheetId="8">#REF!</definedName>
    <definedName name="生产期16" localSheetId="9">#REF!</definedName>
    <definedName name="生产期16" localSheetId="10">#REF!</definedName>
    <definedName name="生产期16" localSheetId="11">#REF!</definedName>
    <definedName name="生产期16" localSheetId="34">#REF!</definedName>
    <definedName name="生产期16" localSheetId="32">#REF!</definedName>
    <definedName name="生产期16">#REF!</definedName>
    <definedName name="生产期17" localSheetId="19">#REF!</definedName>
    <definedName name="生产期17" localSheetId="20">#REF!</definedName>
    <definedName name="生产期17" localSheetId="25">#REF!</definedName>
    <definedName name="生产期17" localSheetId="26">#REF!</definedName>
    <definedName name="生产期17" localSheetId="27">#REF!</definedName>
    <definedName name="生产期17" localSheetId="28">#REF!</definedName>
    <definedName name="生产期17" localSheetId="8">#REF!</definedName>
    <definedName name="生产期17" localSheetId="9">#REF!</definedName>
    <definedName name="生产期17" localSheetId="10">#REF!</definedName>
    <definedName name="生产期17" localSheetId="11">#REF!</definedName>
    <definedName name="生产期17" localSheetId="34">#REF!</definedName>
    <definedName name="生产期17" localSheetId="32">#REF!</definedName>
    <definedName name="生产期17">#REF!</definedName>
    <definedName name="生产期19" localSheetId="19">#REF!</definedName>
    <definedName name="生产期19" localSheetId="20">#REF!</definedName>
    <definedName name="生产期19" localSheetId="25">#REF!</definedName>
    <definedName name="生产期19" localSheetId="26">#REF!</definedName>
    <definedName name="生产期19" localSheetId="27">#REF!</definedName>
    <definedName name="生产期19" localSheetId="28">#REF!</definedName>
    <definedName name="生产期19" localSheetId="8">#REF!</definedName>
    <definedName name="生产期19" localSheetId="9">#REF!</definedName>
    <definedName name="生产期19" localSheetId="10">#REF!</definedName>
    <definedName name="生产期19" localSheetId="11">#REF!</definedName>
    <definedName name="生产期19" localSheetId="34">#REF!</definedName>
    <definedName name="生产期19" localSheetId="32">#REF!</definedName>
    <definedName name="生产期19">#REF!</definedName>
    <definedName name="生产期2" localSheetId="19">#REF!</definedName>
    <definedName name="生产期2" localSheetId="20">#REF!</definedName>
    <definedName name="生产期2" localSheetId="25">#REF!</definedName>
    <definedName name="生产期2" localSheetId="26">#REF!</definedName>
    <definedName name="生产期2" localSheetId="27">#REF!</definedName>
    <definedName name="生产期2" localSheetId="28">#REF!</definedName>
    <definedName name="生产期2" localSheetId="8">#REF!</definedName>
    <definedName name="生产期2" localSheetId="9">#REF!</definedName>
    <definedName name="生产期2" localSheetId="10">#REF!</definedName>
    <definedName name="生产期2" localSheetId="11">#REF!</definedName>
    <definedName name="生产期2" localSheetId="34">#REF!</definedName>
    <definedName name="生产期2" localSheetId="32">#REF!</definedName>
    <definedName name="生产期2">#REF!</definedName>
    <definedName name="生产期20" localSheetId="19">#REF!</definedName>
    <definedName name="生产期20" localSheetId="20">#REF!</definedName>
    <definedName name="生产期20" localSheetId="25">#REF!</definedName>
    <definedName name="生产期20" localSheetId="26">#REF!</definedName>
    <definedName name="生产期20" localSheetId="27">#REF!</definedName>
    <definedName name="生产期20" localSheetId="28">#REF!</definedName>
    <definedName name="生产期20" localSheetId="8">#REF!</definedName>
    <definedName name="生产期20" localSheetId="9">#REF!</definedName>
    <definedName name="生产期20" localSheetId="10">#REF!</definedName>
    <definedName name="生产期20" localSheetId="11">#REF!</definedName>
    <definedName name="生产期20" localSheetId="34">#REF!</definedName>
    <definedName name="生产期20" localSheetId="32">#REF!</definedName>
    <definedName name="生产期20">#REF!</definedName>
    <definedName name="生产期3" localSheetId="19">#REF!</definedName>
    <definedName name="生产期3" localSheetId="20">#REF!</definedName>
    <definedName name="生产期3" localSheetId="25">#REF!</definedName>
    <definedName name="生产期3" localSheetId="26">#REF!</definedName>
    <definedName name="生产期3" localSheetId="27">#REF!</definedName>
    <definedName name="生产期3" localSheetId="28">#REF!</definedName>
    <definedName name="生产期3" localSheetId="8">#REF!</definedName>
    <definedName name="生产期3" localSheetId="9">#REF!</definedName>
    <definedName name="生产期3" localSheetId="10">#REF!</definedName>
    <definedName name="生产期3" localSheetId="11">#REF!</definedName>
    <definedName name="生产期3" localSheetId="34">#REF!</definedName>
    <definedName name="生产期3" localSheetId="32">#REF!</definedName>
    <definedName name="生产期3">#REF!</definedName>
    <definedName name="生产期4" localSheetId="19">#REF!</definedName>
    <definedName name="生产期4" localSheetId="20">#REF!</definedName>
    <definedName name="生产期4" localSheetId="25">#REF!</definedName>
    <definedName name="生产期4" localSheetId="26">#REF!</definedName>
    <definedName name="生产期4" localSheetId="27">#REF!</definedName>
    <definedName name="生产期4" localSheetId="28">#REF!</definedName>
    <definedName name="生产期4" localSheetId="8">#REF!</definedName>
    <definedName name="生产期4" localSheetId="9">#REF!</definedName>
    <definedName name="生产期4" localSheetId="10">#REF!</definedName>
    <definedName name="生产期4" localSheetId="11">#REF!</definedName>
    <definedName name="生产期4" localSheetId="34">#REF!</definedName>
    <definedName name="生产期4" localSheetId="32">#REF!</definedName>
    <definedName name="生产期4">#REF!</definedName>
    <definedName name="生产期5" localSheetId="18">#REF!</definedName>
    <definedName name="生产期5" localSheetId="19">#REF!</definedName>
    <definedName name="生产期5" localSheetId="20">#REF!</definedName>
    <definedName name="生产期5" localSheetId="25">#REF!</definedName>
    <definedName name="生产期5" localSheetId="26">#REF!</definedName>
    <definedName name="生产期5" localSheetId="27">#REF!</definedName>
    <definedName name="生产期5" localSheetId="28">#REF!</definedName>
    <definedName name="生产期5" localSheetId="7">#REF!</definedName>
    <definedName name="生产期5" localSheetId="8">#REF!</definedName>
    <definedName name="生产期5" localSheetId="9">#REF!</definedName>
    <definedName name="生产期5" localSheetId="10">#REF!</definedName>
    <definedName name="生产期5" localSheetId="11">#REF!</definedName>
    <definedName name="生产期5" localSheetId="34">#REF!</definedName>
    <definedName name="生产期5" localSheetId="2">#REF!</definedName>
    <definedName name="生产期5" localSheetId="13">#REF!</definedName>
    <definedName name="生产期5" localSheetId="32">#REF!</definedName>
    <definedName name="生产期5">#REF!</definedName>
    <definedName name="生产期6" localSheetId="19">#REF!</definedName>
    <definedName name="生产期6" localSheetId="20">#REF!</definedName>
    <definedName name="生产期6" localSheetId="25">#REF!</definedName>
    <definedName name="生产期6" localSheetId="26">#REF!</definedName>
    <definedName name="生产期6" localSheetId="27">#REF!</definedName>
    <definedName name="生产期6" localSheetId="28">#REF!</definedName>
    <definedName name="生产期6" localSheetId="8">#REF!</definedName>
    <definedName name="生产期6" localSheetId="9">#REF!</definedName>
    <definedName name="生产期6" localSheetId="10">#REF!</definedName>
    <definedName name="生产期6" localSheetId="11">#REF!</definedName>
    <definedName name="生产期6" localSheetId="34">#REF!</definedName>
    <definedName name="生产期6" localSheetId="32">#REF!</definedName>
    <definedName name="生产期6">#REF!</definedName>
    <definedName name="生产期7" localSheetId="19">#REF!</definedName>
    <definedName name="生产期7" localSheetId="20">#REF!</definedName>
    <definedName name="生产期7" localSheetId="25">#REF!</definedName>
    <definedName name="生产期7" localSheetId="26">#REF!</definedName>
    <definedName name="生产期7" localSheetId="27">#REF!</definedName>
    <definedName name="生产期7" localSheetId="28">#REF!</definedName>
    <definedName name="生产期7" localSheetId="8">#REF!</definedName>
    <definedName name="生产期7" localSheetId="9">#REF!</definedName>
    <definedName name="生产期7" localSheetId="10">#REF!</definedName>
    <definedName name="生产期7" localSheetId="11">#REF!</definedName>
    <definedName name="生产期7" localSheetId="34">#REF!</definedName>
    <definedName name="生产期7" localSheetId="32">#REF!</definedName>
    <definedName name="生产期7">#REF!</definedName>
    <definedName name="生产期8" localSheetId="19">#REF!</definedName>
    <definedName name="生产期8" localSheetId="20">#REF!</definedName>
    <definedName name="生产期8" localSheetId="25">#REF!</definedName>
    <definedName name="生产期8" localSheetId="26">#REF!</definedName>
    <definedName name="生产期8" localSheetId="27">#REF!</definedName>
    <definedName name="生产期8" localSheetId="28">#REF!</definedName>
    <definedName name="生产期8" localSheetId="8">#REF!</definedName>
    <definedName name="生产期8" localSheetId="9">#REF!</definedName>
    <definedName name="生产期8" localSheetId="10">#REF!</definedName>
    <definedName name="生产期8" localSheetId="11">#REF!</definedName>
    <definedName name="生产期8" localSheetId="34">#REF!</definedName>
    <definedName name="生产期8" localSheetId="32">#REF!</definedName>
    <definedName name="生产期8">#REF!</definedName>
    <definedName name="生产期9" localSheetId="19">#REF!</definedName>
    <definedName name="生产期9" localSheetId="20">#REF!</definedName>
    <definedName name="生产期9" localSheetId="25">#REF!</definedName>
    <definedName name="生产期9" localSheetId="26">#REF!</definedName>
    <definedName name="生产期9" localSheetId="27">#REF!</definedName>
    <definedName name="生产期9" localSheetId="28">#REF!</definedName>
    <definedName name="生产期9" localSheetId="8">#REF!</definedName>
    <definedName name="生产期9" localSheetId="9">#REF!</definedName>
    <definedName name="生产期9" localSheetId="10">#REF!</definedName>
    <definedName name="生产期9" localSheetId="11">#REF!</definedName>
    <definedName name="生产期9" localSheetId="34">#REF!</definedName>
    <definedName name="生产期9" localSheetId="32">#REF!</definedName>
    <definedName name="生产期9">#REF!</definedName>
    <definedName name="是" localSheetId="19">#REF!</definedName>
    <definedName name="是" localSheetId="20">#REF!</definedName>
    <definedName name="是" localSheetId="25">#REF!</definedName>
    <definedName name="是" localSheetId="26">#REF!</definedName>
    <definedName name="是" localSheetId="27">#REF!</definedName>
    <definedName name="是" localSheetId="28">#REF!</definedName>
    <definedName name="是" localSheetId="7">#REF!</definedName>
    <definedName name="是" localSheetId="8">#REF!</definedName>
    <definedName name="是" localSheetId="9">#REF!</definedName>
    <definedName name="是" localSheetId="10">#REF!</definedName>
    <definedName name="是" localSheetId="11">#REF!</definedName>
    <definedName name="是" localSheetId="22">#REF!</definedName>
    <definedName name="是" localSheetId="34">#REF!</definedName>
    <definedName name="是" localSheetId="29">#REF!</definedName>
    <definedName name="是" localSheetId="2">#REF!</definedName>
    <definedName name="是" localSheetId="13">#REF!</definedName>
    <definedName name="是" localSheetId="32">#REF!</definedName>
    <definedName name="是">#REF!</definedName>
    <definedName name="脱钩" localSheetId="18">#REF!</definedName>
    <definedName name="脱钩" localSheetId="19">#REF!</definedName>
    <definedName name="脱钩" localSheetId="20">#REF!</definedName>
    <definedName name="脱钩" localSheetId="25">#REF!</definedName>
    <definedName name="脱钩" localSheetId="26">#REF!</definedName>
    <definedName name="脱钩" localSheetId="27">#REF!</definedName>
    <definedName name="脱钩" localSheetId="28">#REF!</definedName>
    <definedName name="脱钩" localSheetId="7">#REF!</definedName>
    <definedName name="脱钩" localSheetId="8">#REF!</definedName>
    <definedName name="脱钩" localSheetId="9">#REF!</definedName>
    <definedName name="脱钩" localSheetId="10">#REF!</definedName>
    <definedName name="脱钩" localSheetId="11">#REF!</definedName>
    <definedName name="脱钩" localSheetId="22">#REF!</definedName>
    <definedName name="脱钩" localSheetId="34">#REF!</definedName>
    <definedName name="脱钩" localSheetId="29">#REF!</definedName>
    <definedName name="脱钩" localSheetId="2">#REF!</definedName>
    <definedName name="脱钩" localSheetId="13">#REF!</definedName>
    <definedName name="脱钩" localSheetId="32">#REF!</definedName>
    <definedName name="脱钩">#REF!</definedName>
    <definedName name="先征后返徐2" localSheetId="19">#REF!</definedName>
    <definedName name="先征后返徐2" localSheetId="20">#REF!</definedName>
    <definedName name="先征后返徐2" localSheetId="25">#REF!</definedName>
    <definedName name="先征后返徐2" localSheetId="26">#REF!</definedName>
    <definedName name="先征后返徐2" localSheetId="27">#REF!</definedName>
    <definedName name="先征后返徐2" localSheetId="28">#REF!</definedName>
    <definedName name="先征后返徐2" localSheetId="7">#REF!</definedName>
    <definedName name="先征后返徐2" localSheetId="8">#REF!</definedName>
    <definedName name="先征后返徐2" localSheetId="9">#REF!</definedName>
    <definedName name="先征后返徐2" localSheetId="10">#REF!</definedName>
    <definedName name="先征后返徐2" localSheetId="11">#REF!</definedName>
    <definedName name="先征后返徐2" localSheetId="22">#REF!</definedName>
    <definedName name="先征后返徐2" localSheetId="34">#REF!</definedName>
    <definedName name="先征后返徐2" localSheetId="29">#REF!</definedName>
    <definedName name="先征后返徐2" localSheetId="2">#REF!</definedName>
    <definedName name="先征后返徐2" localSheetId="13">#REF!</definedName>
    <definedName name="先征后返徐2" localSheetId="32">#REF!</definedName>
    <definedName name="先征后返徐2">#REF!</definedName>
    <definedName name="预备费分项目" localSheetId="19">#REF!</definedName>
    <definedName name="预备费分项目" localSheetId="20">#REF!</definedName>
    <definedName name="预备费分项目" localSheetId="25">#REF!</definedName>
    <definedName name="预备费分项目" localSheetId="26">#REF!</definedName>
    <definedName name="预备费分项目" localSheetId="27">#REF!</definedName>
    <definedName name="预备费分项目" localSheetId="28">#REF!</definedName>
    <definedName name="预备费分项目" localSheetId="7">#REF!</definedName>
    <definedName name="预备费分项目" localSheetId="8">#REF!</definedName>
    <definedName name="预备费分项目" localSheetId="9">#REF!</definedName>
    <definedName name="预备费分项目" localSheetId="10">#REF!</definedName>
    <definedName name="预备费分项目" localSheetId="11">#REF!</definedName>
    <definedName name="预备费分项目" localSheetId="22">#REF!</definedName>
    <definedName name="预备费分项目" localSheetId="34">#REF!</definedName>
    <definedName name="预备费分项目" localSheetId="29">#REF!</definedName>
    <definedName name="预备费分项目" localSheetId="2">#REF!</definedName>
    <definedName name="预备费分项目" localSheetId="13">#REF!</definedName>
    <definedName name="预备费分项目" localSheetId="32">#REF!</definedName>
    <definedName name="预备费分项目">#REF!</definedName>
    <definedName name="在">#REF!</definedName>
    <definedName name="政">#REF!</definedName>
    <definedName name="政府债务">#REF!</definedName>
    <definedName name="综合" localSheetId="19">#REF!</definedName>
    <definedName name="综合" localSheetId="20">#REF!</definedName>
    <definedName name="综合" localSheetId="25">#REF!</definedName>
    <definedName name="综合" localSheetId="26">#REF!</definedName>
    <definedName name="综合" localSheetId="27">#REF!</definedName>
    <definedName name="综合" localSheetId="28">#REF!</definedName>
    <definedName name="综合" localSheetId="8">#REF!</definedName>
    <definedName name="综合" localSheetId="9">#REF!</definedName>
    <definedName name="综合" localSheetId="10">#REF!</definedName>
    <definedName name="综合" localSheetId="11">#REF!</definedName>
    <definedName name="综合" localSheetId="34">#REF!</definedName>
    <definedName name="综合" localSheetId="32">#REF!</definedName>
    <definedName name="综合">#REF!</definedName>
    <definedName name="综核" localSheetId="19">#REF!</definedName>
    <definedName name="综核" localSheetId="20">#REF!</definedName>
    <definedName name="综核" localSheetId="25">#REF!</definedName>
    <definedName name="综核" localSheetId="26">#REF!</definedName>
    <definedName name="综核" localSheetId="27">#REF!</definedName>
    <definedName name="综核" localSheetId="28">#REF!</definedName>
    <definedName name="综核" localSheetId="8">#REF!</definedName>
    <definedName name="综核" localSheetId="9">#REF!</definedName>
    <definedName name="综核" localSheetId="10">#REF!</definedName>
    <definedName name="综核" localSheetId="11">#REF!</definedName>
    <definedName name="综核" localSheetId="34">#REF!</definedName>
    <definedName name="综核" localSheetId="32">#REF!</definedName>
    <definedName name="综核">#REF!</definedName>
    <definedName name="전" localSheetId="18">#REF!</definedName>
    <definedName name="전" localSheetId="19">#REF!</definedName>
    <definedName name="전" localSheetId="20">#REF!</definedName>
    <definedName name="전" localSheetId="25">#REF!</definedName>
    <definedName name="전" localSheetId="26">#REF!</definedName>
    <definedName name="전" localSheetId="27">#REF!</definedName>
    <definedName name="전" localSheetId="28">#REF!</definedName>
    <definedName name="전" localSheetId="7">#REF!</definedName>
    <definedName name="전" localSheetId="8">#REF!</definedName>
    <definedName name="전" localSheetId="9">#REF!</definedName>
    <definedName name="전" localSheetId="10">#REF!</definedName>
    <definedName name="전" localSheetId="11">#REF!</definedName>
    <definedName name="전" localSheetId="22">#REF!</definedName>
    <definedName name="전" localSheetId="34">#REF!</definedName>
    <definedName name="전" localSheetId="29">#REF!</definedName>
    <definedName name="전" localSheetId="2">#REF!</definedName>
    <definedName name="전" localSheetId="13">#REF!</definedName>
    <definedName name="전" localSheetId="32">#REF!</definedName>
    <definedName name="전">#REF!</definedName>
    <definedName name="주택사업본부" localSheetId="18">#REF!</definedName>
    <definedName name="주택사업본부" localSheetId="19">#REF!</definedName>
    <definedName name="주택사업본부" localSheetId="20">#REF!</definedName>
    <definedName name="주택사업본부" localSheetId="25">#REF!</definedName>
    <definedName name="주택사업본부" localSheetId="26">#REF!</definedName>
    <definedName name="주택사업본부" localSheetId="27">#REF!</definedName>
    <definedName name="주택사업본부" localSheetId="28">#REF!</definedName>
    <definedName name="주택사업본부" localSheetId="7">#REF!</definedName>
    <definedName name="주택사업본부" localSheetId="8">#REF!</definedName>
    <definedName name="주택사업본부" localSheetId="9">#REF!</definedName>
    <definedName name="주택사업본부" localSheetId="10">#REF!</definedName>
    <definedName name="주택사업본부" localSheetId="11">#REF!</definedName>
    <definedName name="주택사업본부" localSheetId="22">#REF!</definedName>
    <definedName name="주택사업본부" localSheetId="34">#REF!</definedName>
    <definedName name="주택사업본부" localSheetId="29">#REF!</definedName>
    <definedName name="주택사업본부" localSheetId="2">#REF!</definedName>
    <definedName name="주택사업본부" localSheetId="13">#REF!</definedName>
    <definedName name="주택사업본부" localSheetId="32">#REF!</definedName>
    <definedName name="주택사업본부">#REF!</definedName>
    <definedName name="철구사업본부" localSheetId="18">#REF!</definedName>
    <definedName name="철구사업본부" localSheetId="19">#REF!</definedName>
    <definedName name="철구사업본부" localSheetId="20">#REF!</definedName>
    <definedName name="철구사업본부" localSheetId="25">#REF!</definedName>
    <definedName name="철구사업본부" localSheetId="26">#REF!</definedName>
    <definedName name="철구사업본부" localSheetId="27">#REF!</definedName>
    <definedName name="철구사업본부" localSheetId="28">#REF!</definedName>
    <definedName name="철구사업본부" localSheetId="7">#REF!</definedName>
    <definedName name="철구사업본부" localSheetId="8">#REF!</definedName>
    <definedName name="철구사업본부" localSheetId="9">#REF!</definedName>
    <definedName name="철구사업본부" localSheetId="10">#REF!</definedName>
    <definedName name="철구사업본부" localSheetId="11">#REF!</definedName>
    <definedName name="철구사업본부" localSheetId="22">#REF!</definedName>
    <definedName name="철구사업본부" localSheetId="34">#REF!</definedName>
    <definedName name="철구사업본부" localSheetId="29">#REF!</definedName>
    <definedName name="철구사업본부" localSheetId="2">#REF!</definedName>
    <definedName name="철구사업본부" localSheetId="13">#REF!</definedName>
    <definedName name="철구사업본부" localSheetId="32">#REF!</definedName>
    <definedName name="철구사업본부">#REF!</definedName>
  </definedNames>
  <calcPr calcId="144525"/>
</workbook>
</file>

<file path=xl/sharedStrings.xml><?xml version="1.0" encoding="utf-8"?>
<sst xmlns="http://schemas.openxmlformats.org/spreadsheetml/2006/main" count="1306" uniqueCount="890">
  <si>
    <t>附件1</t>
  </si>
  <si>
    <t>宝坻区2023年政府决算公开表</t>
  </si>
  <si>
    <r>
      <rPr>
        <b/>
        <sz val="24"/>
        <rFont val="宋体"/>
        <charset val="134"/>
      </rPr>
      <t>目</t>
    </r>
    <r>
      <rPr>
        <b/>
        <sz val="24"/>
        <rFont val="Times New Roman"/>
        <charset val="134"/>
      </rPr>
      <t xml:space="preserve">  </t>
    </r>
    <r>
      <rPr>
        <b/>
        <sz val="24"/>
        <rFont val="宋体"/>
        <charset val="134"/>
      </rPr>
      <t>录</t>
    </r>
  </si>
  <si>
    <r>
      <rPr>
        <sz val="14"/>
        <rFont val="黑体"/>
        <charset val="134"/>
      </rPr>
      <t>一、一般公共预算</t>
    </r>
  </si>
  <si>
    <t>1、宝坻区2023年全区一般公共收入决算表</t>
  </si>
  <si>
    <t>2、宝坻区2023年全区一般公共支出决算表</t>
  </si>
  <si>
    <t>3、宝坻区2023年区级一般公共收入决算表</t>
  </si>
  <si>
    <t>4、宝坻区2023年区级一般公共支出决算表</t>
  </si>
  <si>
    <t>5、宝坻区2023年区级一般公共支出决算功能分类明细表</t>
  </si>
  <si>
    <t>6、宝坻区2023年区级一般公共支出决算经济分类明细表</t>
  </si>
  <si>
    <t>7、宝坻区2023年区对街/乡/镇税收返还和一般公共预算转移支付决算表</t>
  </si>
  <si>
    <t>8、宝坻区2023年区对街/乡/镇税收返还和一般性转移支付分地区决算表</t>
  </si>
  <si>
    <t>9、宝坻区2023年区对街/乡/镇一般公共预算专项转移支付决算明细表</t>
  </si>
  <si>
    <t>10、宝坻区2023年政府一般债务限额和余额情况表</t>
  </si>
  <si>
    <r>
      <rPr>
        <sz val="14"/>
        <rFont val="黑体"/>
        <charset val="134"/>
      </rPr>
      <t>二、政府性基金预算</t>
    </r>
  </si>
  <si>
    <t>11、宝坻区2023年全区政府性基金收入决算表</t>
  </si>
  <si>
    <t>12、宝坻区2023年全区政府性基金支出决算表</t>
  </si>
  <si>
    <t>13、宝坻区2023年区级政府性基金收入决算表</t>
  </si>
  <si>
    <t>14、宝坻区2023年区级政府性基金支出决算表</t>
  </si>
  <si>
    <t>15、宝坻区2023年区级政府性基金支出决算功能分类明细表</t>
  </si>
  <si>
    <t>16、宝坻区2023年区对街/乡/镇政府性基金转移支付决算表</t>
  </si>
  <si>
    <t>17、宝坻区2023年区对街/乡/镇政府性基金专项转移支付决算明细表</t>
  </si>
  <si>
    <t>18、宝坻区2023年政府专项债务限额和余额情况表</t>
  </si>
  <si>
    <r>
      <rPr>
        <sz val="14"/>
        <rFont val="黑体"/>
        <charset val="134"/>
      </rPr>
      <t>三、国有资本经营预算</t>
    </r>
  </si>
  <si>
    <t>19、宝坻区2023年全区国有资本经营收入决算表</t>
  </si>
  <si>
    <t>20、宝坻区2023年全区国有资本经营支出决算表</t>
  </si>
  <si>
    <t>21、宝坻区2023年区级国有资本经营收入决算表</t>
  </si>
  <si>
    <t>22、宝坻区2023年区级国有资本经营支出决算表</t>
  </si>
  <si>
    <t>23、宝坻区2023年区级国有资本经营支出决算功能分类明细表</t>
  </si>
  <si>
    <t>24、宝坻区2023年区对街/乡/镇国有资本经营转移支付决算表</t>
  </si>
  <si>
    <r>
      <rPr>
        <sz val="14"/>
        <rFont val="黑体"/>
        <charset val="134"/>
      </rPr>
      <t>四、社会保险基金预算</t>
    </r>
  </si>
  <si>
    <t>25、宝坻区2023年社会保险基金收入决算表</t>
  </si>
  <si>
    <t>26、宝坻区2023年社会保险基金支出决算表</t>
  </si>
  <si>
    <t>五、政府债务</t>
  </si>
  <si>
    <t>27、宝坻区2023年政府债务发行及还本付息情况表</t>
  </si>
  <si>
    <t>六、情况说明</t>
  </si>
  <si>
    <t>28、宝坻区2023年政府决算公开有关情况说明</t>
  </si>
  <si>
    <t>一般公共预算</t>
  </si>
  <si>
    <t>宝坻区2023年全区一般公共收入决算表</t>
  </si>
  <si>
    <t>表一</t>
  </si>
  <si>
    <t>单位：万元</t>
  </si>
  <si>
    <t>项           目</t>
  </si>
  <si>
    <t>预   算</t>
  </si>
  <si>
    <t>调整预算</t>
  </si>
  <si>
    <t>决   算</t>
  </si>
  <si>
    <t>决算为调
整预算％</t>
  </si>
  <si>
    <t>决算为上年
年决算％</t>
  </si>
  <si>
    <t>一般公共预算收入合计</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</si>
  <si>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</si>
  <si>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</si>
  <si>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</si>
  <si>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</si>
  <si>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</si>
  <si>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</si>
  <si>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</si>
  <si>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</si>
  <si>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</si>
  <si>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</si>
  <si>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</si>
  <si>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</si>
  <si>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</si>
  <si>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</si>
  <si>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</si>
  <si>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 xml:space="preserve"> 二、非税收入</t>
  </si>
  <si>
    <t xml:space="preserve">       专项收入</t>
  </si>
  <si>
    <t xml:space="preserve">       行政事业性收费收入</t>
  </si>
  <si>
    <t xml:space="preserve">       罚没收入</t>
  </si>
  <si>
    <t xml:space="preserve">       国有资源(资产)有偿使用收入</t>
  </si>
  <si>
    <t xml:space="preserve">       国有资本经营收入</t>
  </si>
  <si>
    <t xml:space="preserve">       其他收入</t>
  </si>
  <si>
    <t xml:space="preserve"> 一般公共预算收入合计</t>
  </si>
  <si>
    <t>加：市级税收返还收入</t>
  </si>
  <si>
    <t xml:space="preserve">    市级转移支付收入</t>
  </si>
  <si>
    <t xml:space="preserve">    新增一般债券转贷收入</t>
  </si>
  <si>
    <t xml:space="preserve">    置换和再融资一般债券转贷收入</t>
  </si>
  <si>
    <t xml:space="preserve">    动用预算稳定调节基金</t>
  </si>
  <si>
    <t xml:space="preserve">    上年结余收入</t>
  </si>
  <si>
    <t xml:space="preserve">    调入调出资金等</t>
  </si>
  <si>
    <t>减：上解支出</t>
  </si>
  <si>
    <t>一般公共预算财力合计</t>
  </si>
  <si>
    <t>宝坻区2023年全区一般公共支出决算表</t>
  </si>
  <si>
    <t>表二</t>
  </si>
  <si>
    <t>决算为调整预算％</t>
  </si>
  <si>
    <t>决算为上年决算％</t>
  </si>
  <si>
    <t>一般公共预算支出合计</t>
  </si>
  <si>
    <t xml:space="preserve">   一般公共服务支出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</si>
  <si>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</si>
  <si>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</si>
  <si>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</si>
  <si>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</si>
  <si>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</si>
  <si>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</si>
  <si>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</si>
  <si>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</si>
  <si>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</si>
  <si>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</si>
  <si>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</si>
  <si>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</si>
  <si>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</si>
  <si>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</si>
  <si>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</si>
  <si>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</si>
  <si>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</si>
  <si>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</si>
  <si>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灾害防治及应急管理支出</t>
  </si>
  <si>
    <t xml:space="preserve">   预备费</t>
  </si>
  <si>
    <t xml:space="preserve">   其他支出</t>
  </si>
  <si>
    <t xml:space="preserve">   债务付息支出</t>
  </si>
  <si>
    <t xml:space="preserve">   债务发行费用支出</t>
  </si>
  <si>
    <t xml:space="preserve">   减：一般公共预算支出</t>
  </si>
  <si>
    <t xml:space="preserve">       上解上级支出</t>
  </si>
  <si>
    <t xml:space="preserve">       债务还本支出</t>
  </si>
  <si>
    <t xml:space="preserve">       安排预算稳定调节基金</t>
  </si>
  <si>
    <t xml:space="preserve">       待偿债置换一般债券结余</t>
  </si>
  <si>
    <t>一般公共预算结余</t>
  </si>
  <si>
    <t>宝坻区2023年区级一般公共收入决算表</t>
  </si>
  <si>
    <t>表三</t>
  </si>
  <si>
    <t>决    算</t>
  </si>
  <si>
    <t>一 般 公 共 收 入 合 计</t>
  </si>
  <si>
    <t>一、税收收入</t>
  </si>
  <si>
    <t>增值税</t>
  </si>
  <si>
    <t>企业所得税</t>
  </si>
  <si>
    <t>个人所得税</t>
  </si>
  <si>
    <t>资源税</t>
  </si>
  <si>
    <t>城市维护建设税</t>
  </si>
  <si>
    <t>房产税</t>
  </si>
  <si>
    <t>印花税</t>
  </si>
  <si>
    <t>城镇土地使用税</t>
  </si>
  <si>
    <t>土地增值税</t>
  </si>
  <si>
    <t>车船税</t>
  </si>
  <si>
    <t>耕地占用税</t>
  </si>
  <si>
    <t>契税</t>
  </si>
  <si>
    <t>环境保护税</t>
  </si>
  <si>
    <t>其他税收收入</t>
  </si>
  <si>
    <t>二、非税收入</t>
  </si>
  <si>
    <t>专项收入</t>
  </si>
  <si>
    <t>行政事业性收费收入</t>
  </si>
  <si>
    <t>罚没收入</t>
  </si>
  <si>
    <t>国有资源（资产）有偿使用收入</t>
  </si>
  <si>
    <t>国有资本经营收入</t>
  </si>
  <si>
    <t>其他收入</t>
  </si>
  <si>
    <t>一 般 公 共 收 入 总 计</t>
  </si>
  <si>
    <t>宝坻区2023年区级一般公共支出决算表</t>
  </si>
  <si>
    <t>表四</t>
  </si>
  <si>
    <t>一 般 公 共 支 出 合 计</t>
  </si>
  <si>
    <t>一般公共服务支出</t>
  </si>
  <si>
    <t>国防支出</t>
  </si>
  <si>
    <t>公共安全支出</t>
  </si>
  <si>
    <t>教育支出</t>
  </si>
  <si>
    <t>科学技术支出</t>
  </si>
  <si>
    <t>文化体育与传媒支出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</si>
  <si>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</si>
  <si>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</si>
  <si>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</si>
  <si>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</si>
  <si>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</si>
  <si>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</si>
  <si>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</si>
  <si>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</si>
  <si>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</si>
  <si>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</si>
  <si>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</si>
  <si>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</si>
  <si>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</si>
  <si>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</si>
  <si>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</si>
  <si>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</si>
  <si>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</si>
  <si>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债务发行费用</t>
  </si>
  <si>
    <t>减：一般公共支出</t>
  </si>
  <si>
    <t xml:space="preserve">    置换和再融资一般债券安排的还本支出 </t>
  </si>
  <si>
    <t>一 般 公 共 结 余</t>
  </si>
  <si>
    <t>安排预算稳定调节基金</t>
  </si>
  <si>
    <t>结转项目资金</t>
  </si>
  <si>
    <t>宝坻区2023年区级一般公共支出决算功能分类明细表</t>
  </si>
  <si>
    <t>表五</t>
  </si>
  <si>
    <t>项        目</t>
  </si>
  <si>
    <t>人大事务</t>
  </si>
  <si>
    <t>行政运行</t>
  </si>
  <si>
    <t>机关服务</t>
  </si>
  <si>
    <t>人大会议</t>
  </si>
  <si>
    <t>人大代表履职能力提升</t>
  </si>
  <si>
    <t>代表工作</t>
  </si>
  <si>
    <t>事业运行</t>
  </si>
  <si>
    <t>其他人大事务支出</t>
  </si>
  <si>
    <t>政协事务</t>
  </si>
  <si>
    <t>其他政协事务支出</t>
  </si>
  <si>
    <t>政府办公厅（室）及相关机构事务</t>
  </si>
  <si>
    <t>一般行政管理事务</t>
  </si>
  <si>
    <t>信访事务</t>
  </si>
  <si>
    <t>其他政府办公厅（室）及相关机构事务支出</t>
  </si>
  <si>
    <t>发展与改革事务</t>
  </si>
  <si>
    <t>其他发展与改革事务支出</t>
  </si>
  <si>
    <t>统计信息事务</t>
  </si>
  <si>
    <t>专项普查活动</t>
  </si>
  <si>
    <t>其他统计信息事务支出</t>
  </si>
  <si>
    <t>财政事务</t>
  </si>
  <si>
    <t>财政国库业务</t>
  </si>
  <si>
    <t>信息化建设</t>
  </si>
  <si>
    <t>其他财政事务支出</t>
  </si>
  <si>
    <t>税收事务</t>
  </si>
  <si>
    <t>审计事务</t>
  </si>
  <si>
    <t>纪检监察事务</t>
  </si>
  <si>
    <t>其他纪检监察事务支出</t>
  </si>
  <si>
    <t>商贸事务</t>
  </si>
  <si>
    <t>招商引资</t>
  </si>
  <si>
    <t>其他商贸事务支出</t>
  </si>
  <si>
    <t>档案事务</t>
  </si>
  <si>
    <t>档案馆</t>
  </si>
  <si>
    <t>其他档案事务支出</t>
  </si>
  <si>
    <t>民主党派及工商联事务</t>
  </si>
  <si>
    <t>群众团体事务</t>
  </si>
  <si>
    <t>其他群众团体事务支出</t>
  </si>
  <si>
    <t>党委办公厅（室）及相关机构事务</t>
  </si>
  <si>
    <t>其他党委办公厅（室）及相关机构事务支出</t>
  </si>
  <si>
    <t>组织事务</t>
  </si>
  <si>
    <t>其他组织事务支出</t>
  </si>
  <si>
    <t>宣传事务</t>
  </si>
  <si>
    <t>其他宣传事务支出</t>
  </si>
  <si>
    <t>统战事务</t>
  </si>
  <si>
    <t>华侨事务</t>
  </si>
  <si>
    <t>其他统战事务支出</t>
  </si>
  <si>
    <t>其他共产党事务支出</t>
  </si>
  <si>
    <t>网信事务</t>
  </si>
  <si>
    <t>其他网信事务支出</t>
  </si>
  <si>
    <t>市场监督管理事务</t>
  </si>
  <si>
    <t>其他市场监督管理事务</t>
  </si>
  <si>
    <t>国防动员</t>
  </si>
  <si>
    <t>民兵</t>
  </si>
  <si>
    <t>公安</t>
  </si>
  <si>
    <t>其他公安支出</t>
  </si>
  <si>
    <t>检察</t>
  </si>
  <si>
    <t>法院</t>
  </si>
  <si>
    <t>司法</t>
  </si>
  <si>
    <t>基层司法业务</t>
  </si>
  <si>
    <t>公共法律服务</t>
  </si>
  <si>
    <t>法治建设</t>
  </si>
  <si>
    <t>其他公共安全支出</t>
  </si>
  <si>
    <t>教育管理事务</t>
  </si>
  <si>
    <t>普通教育</t>
  </si>
  <si>
    <t>学前教育</t>
  </si>
  <si>
    <t>小学教育</t>
  </si>
  <si>
    <t>初中教育</t>
  </si>
  <si>
    <t>高中教育</t>
  </si>
  <si>
    <t>其他普通教育支出</t>
  </si>
  <si>
    <t>职业教育</t>
  </si>
  <si>
    <t>中等职业教育</t>
  </si>
  <si>
    <t>成人教育</t>
  </si>
  <si>
    <t>成人中等教育</t>
  </si>
  <si>
    <t>其他成人教育支出</t>
  </si>
  <si>
    <t>特殊教育</t>
  </si>
  <si>
    <t>特殊学校教育</t>
  </si>
  <si>
    <t>进修及培训</t>
  </si>
  <si>
    <t>干部教育</t>
  </si>
  <si>
    <t>其他进修及培训</t>
  </si>
  <si>
    <t>其他教育支出</t>
  </si>
  <si>
    <t>科学技术管理事务</t>
  </si>
  <si>
    <t>其他科学技术管理事务支出</t>
  </si>
  <si>
    <t>技术研究与开发</t>
  </si>
  <si>
    <t>其他技术研究与开发支出</t>
  </si>
  <si>
    <t>科学技术普及</t>
  </si>
  <si>
    <t>机构运行</t>
  </si>
  <si>
    <t>科普活动</t>
  </si>
  <si>
    <t>其他科学技术支出</t>
  </si>
  <si>
    <t>文化旅游体育与传媒支出</t>
  </si>
  <si>
    <t>文化和旅游</t>
  </si>
  <si>
    <t>图书馆</t>
  </si>
  <si>
    <t>文化展示及纪念机构</t>
  </si>
  <si>
    <t>群众文化</t>
  </si>
  <si>
    <t>其他文化和旅游支出</t>
  </si>
  <si>
    <t>体育</t>
  </si>
  <si>
    <t>体育竞赛</t>
  </si>
  <si>
    <t>体育场馆</t>
  </si>
  <si>
    <t>群众体育</t>
  </si>
  <si>
    <t>其他体育支出</t>
  </si>
  <si>
    <t>广播电视</t>
  </si>
  <si>
    <t>广播电视事务</t>
  </si>
  <si>
    <t>人力资源和社会保障管理事务</t>
  </si>
  <si>
    <t>其他人力资源和社会保障管理事务支出</t>
  </si>
  <si>
    <t>民政管理事务</t>
  </si>
  <si>
    <t>基层政权建设和社区治理</t>
  </si>
  <si>
    <t>其他民政管理事务支出</t>
  </si>
  <si>
    <t>行政事业单位养老支出</t>
  </si>
  <si>
    <t>机关事业单位基本养老保险缴费支出</t>
  </si>
  <si>
    <t>机关事业单位职业年金缴费支出</t>
  </si>
  <si>
    <t>对机关事业单位基本养老保险基金的补助</t>
  </si>
  <si>
    <t>对机关事业单位职业年金的补助</t>
  </si>
  <si>
    <t>就业补助</t>
  </si>
  <si>
    <t>就业创业服务补贴</t>
  </si>
  <si>
    <t>公益性岗位补贴</t>
  </si>
  <si>
    <t>就业见习补贴</t>
  </si>
  <si>
    <t>抚恤</t>
  </si>
  <si>
    <t>死亡抚恤</t>
  </si>
  <si>
    <t>伤残抚恤</t>
  </si>
  <si>
    <t>在乡复员、退伍军人生活补助</t>
  </si>
  <si>
    <t>义务兵优待</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</si>
  <si>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</si>
  <si>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</si>
  <si>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</si>
  <si>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</si>
  <si>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</si>
  <si>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</si>
  <si>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</si>
  <si>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</si>
  <si>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</si>
  <si>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</si>
  <si>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</si>
  <si>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老年福利</t>
  </si>
  <si>
    <t>殡葬</t>
  </si>
  <si>
    <t>养老服务</t>
  </si>
  <si>
    <t>残疾人事业</t>
  </si>
  <si>
    <t>残疾人康复</t>
  </si>
  <si>
    <t>残疾人就业</t>
  </si>
  <si>
    <t>残疾人生活和护理补贴</t>
  </si>
  <si>
    <t>其他残疾人事业支出</t>
  </si>
  <si>
    <t>红十字事业</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</si>
  <si>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</si>
  <si>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</si>
  <si>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</si>
  <si>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</si>
  <si>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</si>
  <si>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</si>
  <si>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</si>
  <si>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</si>
  <si>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</si>
  <si>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其他生活救助</t>
  </si>
  <si>
    <t>其他城市生活救助</t>
  </si>
  <si>
    <t>财政对基本养老保险基金的补助</t>
  </si>
  <si>
    <t>财政对企业职工基本养老保险基金的补助</t>
  </si>
  <si>
    <t>财政对城乡居民基本养老保险基金的补助</t>
  </si>
  <si>
    <t>财政对其他基本养老保险基金的补助</t>
  </si>
  <si>
    <t>退役军人管理事务</t>
  </si>
  <si>
    <t>拥军优属</t>
  </si>
  <si>
    <t>其他退役军人事务管理支出</t>
  </si>
  <si>
    <t>其他社会保障和就业支出</t>
  </si>
  <si>
    <t>卫生健康管理事务</t>
  </si>
  <si>
    <t>其他卫生健康管理事务支出</t>
  </si>
  <si>
    <t>公立医院</t>
  </si>
  <si>
    <t>综合医院</t>
  </si>
  <si>
    <t>中医（民族）医院</t>
  </si>
  <si>
    <t>妇幼保健医院</t>
  </si>
  <si>
    <t>其他专科医院</t>
  </si>
  <si>
    <t>基层医疗卫生机构</t>
  </si>
  <si>
    <t>乡镇卫生院</t>
  </si>
  <si>
    <t>公共卫生</t>
  </si>
  <si>
    <t>疾病预防控制机构</t>
  </si>
  <si>
    <t>卫生监督机构</t>
  </si>
  <si>
    <t>精神卫生机构</t>
  </si>
  <si>
    <t>应急救治机构</t>
  </si>
  <si>
    <t>采供血机构</t>
  </si>
  <si>
    <t>基本公共卫生服务</t>
  </si>
  <si>
    <t>重大公共卫生服务</t>
  </si>
  <si>
    <t>突发公共卫生事件应急处置</t>
  </si>
  <si>
    <t>计划生育事务</t>
  </si>
  <si>
    <t>计划生育服务</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</si>
  <si>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</si>
  <si>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</si>
  <si>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</si>
  <si>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</si>
  <si>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</si>
  <si>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</si>
  <si>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</si>
  <si>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</si>
  <si>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</si>
  <si>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优抚对象医疗</t>
  </si>
  <si>
    <t>优抚对象医疗补助</t>
  </si>
  <si>
    <t>其他优抚对象医疗支出</t>
  </si>
  <si>
    <t>医疗保障管理事务</t>
  </si>
  <si>
    <t>其他医疗保障管理事务支出</t>
  </si>
  <si>
    <t>其他卫生健康支出</t>
  </si>
  <si>
    <t>环境保护管理事务</t>
  </si>
  <si>
    <t>环境监测与监察</t>
  </si>
  <si>
    <t>其他环境监测与监察支出</t>
  </si>
  <si>
    <t>污染防治</t>
  </si>
  <si>
    <t>大气</t>
  </si>
  <si>
    <t>水体</t>
  </si>
  <si>
    <t>其他污染防治支出</t>
  </si>
  <si>
    <t>自然生态保护</t>
  </si>
  <si>
    <t>生态保护</t>
  </si>
  <si>
    <t>农村环境保护</t>
  </si>
  <si>
    <t>能源节约利用</t>
  </si>
  <si>
    <t>污染减排</t>
  </si>
  <si>
    <t>减排专项支出</t>
  </si>
  <si>
    <t>城乡社区管理事务</t>
  </si>
  <si>
    <t>城管执法</t>
  </si>
  <si>
    <t>其他城乡社区管理事务支出</t>
  </si>
  <si>
    <t>城乡社区公共设施</t>
  </si>
  <si>
    <t>小城镇基础设施建设</t>
  </si>
  <si>
    <t>其他城乡社区公共设施支出</t>
  </si>
  <si>
    <t>城乡社区环境卫生</t>
  </si>
  <si>
    <t>其他城乡社区支出</t>
  </si>
  <si>
    <t>农业农村</t>
  </si>
  <si>
    <t>科技转化与推广服务</t>
  </si>
  <si>
    <t>病虫害控制</t>
  </si>
  <si>
    <t>农产品质量安全</t>
  </si>
  <si>
    <t>执法监管</t>
  </si>
  <si>
    <t>农业生产发展</t>
  </si>
  <si>
    <t>农村合作经济</t>
  </si>
  <si>
    <t>农村社会事业</t>
  </si>
  <si>
    <t>农业生态资源保护</t>
  </si>
  <si>
    <t>乡村道路建设</t>
  </si>
  <si>
    <t>渔业发展</t>
  </si>
  <si>
    <t>对高校毕业生到基层任职补助</t>
  </si>
  <si>
    <t>农田建设</t>
  </si>
  <si>
    <t>其他农业农村支出</t>
  </si>
  <si>
    <t>林业和草原</t>
  </si>
  <si>
    <t>事业机构</t>
  </si>
  <si>
    <t>森林资源培育</t>
  </si>
  <si>
    <t>林业草原防灾减灾</t>
  </si>
  <si>
    <t>其他林业支出</t>
  </si>
  <si>
    <t>水利</t>
  </si>
  <si>
    <t>水利行业业务管理</t>
  </si>
  <si>
    <t>水利工程建设</t>
  </si>
  <si>
    <t>水利工程运行与维护</t>
  </si>
  <si>
    <t>水利执法监督</t>
  </si>
  <si>
    <t>水资源节约管理与保护</t>
  </si>
  <si>
    <t>防汛</t>
  </si>
  <si>
    <t>农村水利</t>
  </si>
  <si>
    <t>水利建设征地及移民支出</t>
  </si>
  <si>
    <t>其他水利支出</t>
  </si>
  <si>
    <t>扶贫</t>
  </si>
  <si>
    <t>农村基础设施建设</t>
  </si>
  <si>
    <t>农村综合改革</t>
  </si>
  <si>
    <t>对村级公益事业建设的补助</t>
  </si>
  <si>
    <t>对村民委员会和村党支部的补助</t>
  </si>
  <si>
    <t>普惠金融发展支出</t>
  </si>
  <si>
    <t>农业保险保费补贴</t>
  </si>
  <si>
    <t>创业担保贷款贴息及奖补</t>
  </si>
  <si>
    <t>其他农林水支出</t>
  </si>
  <si>
    <t>公路水路运输</t>
  </si>
  <si>
    <t>公路养护</t>
  </si>
  <si>
    <t>公路和运输安全</t>
  </si>
  <si>
    <t>公路运输管理</t>
  </si>
  <si>
    <t>其他公路水路运输支出</t>
  </si>
  <si>
    <t>铁路运输</t>
  </si>
  <si>
    <t>铁路安全</t>
  </si>
  <si>
    <t>车辆购置税支出</t>
  </si>
  <si>
    <t>车辆购置税用于公路等基础设施建设支出</t>
  </si>
  <si>
    <t>其他交通运输支出</t>
  </si>
  <si>
    <t>公共交通运营补助</t>
  </si>
  <si>
    <t>资源勘探工业信息等支出</t>
  </si>
  <si>
    <t>工业和信息产业监管</t>
  </si>
  <si>
    <t>其他工业和信息产业监管支出</t>
  </si>
  <si>
    <t>国有资产监管</t>
  </si>
  <si>
    <t>其他国有资产监管支出</t>
  </si>
  <si>
    <t>支持中小企业发展和管理支出</t>
  </si>
  <si>
    <t>中小企业发展专项</t>
  </si>
  <si>
    <t>其他支持中小企业发展和管理支出</t>
  </si>
  <si>
    <t>商业流通事务</t>
  </si>
  <si>
    <t>其他商业流通事务支出</t>
  </si>
  <si>
    <t>金融部门行政支出</t>
  </si>
  <si>
    <t>自然资源事务</t>
  </si>
  <si>
    <t>自然资源调查与确权登记</t>
  </si>
  <si>
    <t>其他自然资源事务支出</t>
  </si>
  <si>
    <t>气象事务</t>
  </si>
  <si>
    <t>气象事业机构</t>
  </si>
  <si>
    <t>气象基础设施建设与维修</t>
  </si>
  <si>
    <t>其他气象事务支出</t>
  </si>
  <si>
    <t>其他自然资源海洋气象等支出</t>
  </si>
  <si>
    <t>保障性安居工程支出</t>
  </si>
  <si>
    <t>棚户区改造</t>
  </si>
  <si>
    <t>农村危房改造</t>
  </si>
  <si>
    <t>老旧小区改造</t>
  </si>
  <si>
    <t>住房租赁市场发展</t>
  </si>
  <si>
    <t>粮油物资事务</t>
  </si>
  <si>
    <t>其他粮油物资事务支出</t>
  </si>
  <si>
    <t>粮油储备</t>
  </si>
  <si>
    <t>储备粮油补贴</t>
  </si>
  <si>
    <t>其他粮油储备支出</t>
  </si>
  <si>
    <t>重要商品储备</t>
  </si>
  <si>
    <t>应急物资储备</t>
  </si>
  <si>
    <t>应急管理事务</t>
  </si>
  <si>
    <t>安全监管</t>
  </si>
  <si>
    <t>其他应急管理支出</t>
  </si>
  <si>
    <t>消防事务</t>
  </si>
  <si>
    <t>消防应急救援</t>
  </si>
  <si>
    <t>自然灾害救灾及恢复重建支出</t>
  </si>
  <si>
    <t>自然灾害救灾补助</t>
  </si>
  <si>
    <t>地方政府一般债务付息支出</t>
  </si>
  <si>
    <t>地方政府一般债券付息支出</t>
  </si>
  <si>
    <t>债务发行费用支出</t>
  </si>
  <si>
    <t>地方政府一般债务发行费用支出</t>
  </si>
  <si>
    <t>宝坻区2023年区级一般公共支出决算经济分类明细表</t>
  </si>
  <si>
    <t>表六</t>
  </si>
  <si>
    <t>项         目</t>
  </si>
  <si>
    <r>
      <rPr>
        <sz val="12"/>
        <rFont val="黑体"/>
        <charset val="134"/>
      </rPr>
      <t xml:space="preserve">预 </t>
    </r>
    <r>
      <rPr>
        <sz val="12"/>
        <rFont val="黑体"/>
        <charset val="134"/>
      </rPr>
      <t xml:space="preserve">  </t>
    </r>
    <r>
      <rPr>
        <sz val="12"/>
        <rFont val="黑体"/>
        <charset val="134"/>
      </rPr>
      <t>算</t>
    </r>
  </si>
  <si>
    <t>一、基本支出</t>
  </si>
  <si>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</si>
  <si>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</si>
  <si>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</si>
  <si>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</si>
  <si>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</si>
  <si>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</si>
  <si>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</si>
  <si>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</si>
  <si>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</si>
  <si>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</si>
  <si>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</si>
  <si>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</si>
  <si>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</si>
  <si>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</si>
  <si>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</si>
  <si>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</si>
  <si>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机关资本性支出(一)</t>
  </si>
  <si>
    <t>房屋建筑物购建</t>
  </si>
  <si>
    <t>基础设施建设</t>
  </si>
  <si>
    <t>公务用车购置</t>
  </si>
  <si>
    <t>土地征迁补偿和安置支出</t>
  </si>
  <si>
    <t>设备购置</t>
  </si>
  <si>
    <t>大型修缮</t>
  </si>
  <si>
    <t>其他资本性支出</t>
  </si>
  <si>
    <t>机关资本性支出(二)</t>
  </si>
  <si>
    <t>对事业单位经常性补助</t>
  </si>
  <si>
    <t>工资福利支出</t>
  </si>
  <si>
    <t>商品和服务支出</t>
  </si>
  <si>
    <t>其他对事业单位补助</t>
  </si>
  <si>
    <t>对事业单位资本性补助</t>
  </si>
  <si>
    <t>资本性支出(一)</t>
  </si>
  <si>
    <t>资本性支出(二)</t>
  </si>
  <si>
    <t>对企业补助</t>
  </si>
  <si>
    <t>费用补贴</t>
  </si>
  <si>
    <t>利息补贴</t>
  </si>
  <si>
    <t>其他对企业补助</t>
  </si>
  <si>
    <t>对企业资本性支出</t>
  </si>
  <si>
    <t>资本金注入(一)</t>
  </si>
  <si>
    <t>资本金注入(二)</t>
  </si>
  <si>
    <t>政府投资基金股权投资</t>
  </si>
  <si>
    <t>其他对企业资本性支出</t>
  </si>
  <si>
    <t>对个人和家庭的补助</t>
  </si>
  <si>
    <t>社会福利和救助</t>
  </si>
  <si>
    <t>助学金</t>
  </si>
  <si>
    <t>个人农业生产补贴</t>
  </si>
  <si>
    <t>离退休费</t>
  </si>
  <si>
    <t>其他对个人和家庭补助</t>
  </si>
  <si>
    <t>对社会保障基金补助</t>
  </si>
  <si>
    <t>对社会保险基金补助</t>
  </si>
  <si>
    <t>补充全国社会保障基金</t>
  </si>
  <si>
    <t>债务利息及费用支出</t>
  </si>
  <si>
    <t>国内债务付息</t>
  </si>
  <si>
    <t>国外债务付息</t>
  </si>
  <si>
    <t>国内债务发行费用</t>
  </si>
  <si>
    <t>国外债务发行费用</t>
  </si>
  <si>
    <t>国家赔偿费用支出</t>
  </si>
  <si>
    <t>对民间非营利组织和群众性自治组织补贴</t>
  </si>
  <si>
    <t>经常性赠与</t>
  </si>
  <si>
    <t>资本性赠与</t>
  </si>
  <si>
    <t>二、项目支出</t>
  </si>
  <si>
    <t>机关资本性支出（一）</t>
  </si>
  <si>
    <t>机关资本性支出（二）</t>
  </si>
  <si>
    <t>债务还本支出</t>
  </si>
  <si>
    <t>三、预备费及预留</t>
  </si>
  <si>
    <t>预留</t>
  </si>
  <si>
    <t>宝坻区2023年区对街/乡/镇税收返还和一般公共预算转移支付决算表</t>
  </si>
  <si>
    <t>表七</t>
  </si>
  <si>
    <t>决算为上
年决算％</t>
  </si>
  <si>
    <t>区对街/乡/镇税收返还和转移支付合计</t>
  </si>
  <si>
    <t>一、区对街/乡/镇转移支付</t>
  </si>
  <si>
    <t>（一）一般性转移支付</t>
  </si>
  <si>
    <t xml:space="preserve">  一般公共服务支出</t>
  </si>
  <si>
    <t xml:space="preserve">  公共安全支出</t>
  </si>
  <si>
    <t xml:space="preserve">  教育支出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</si>
  <si>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</si>
  <si>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</si>
  <si>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</si>
  <si>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</si>
  <si>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</si>
  <si>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</si>
  <si>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资源勘探工业信息等支出</t>
  </si>
  <si>
    <t>（二）专项转移支付</t>
  </si>
  <si>
    <t>二、区对街/乡/镇税收返还</t>
  </si>
  <si>
    <t>宝坻区2023年区对街/乡/镇税收返还和一般性转移支付分地区决算表</t>
  </si>
  <si>
    <t>表八</t>
  </si>
  <si>
    <t>税收返还</t>
  </si>
  <si>
    <t>一般性转移支付</t>
  </si>
  <si>
    <t>天津市宝坻区八门城镇人民政府</t>
  </si>
  <si>
    <t>天津市宝坻区宝平街道办事处</t>
  </si>
  <si>
    <t>天津市宝坻区潮阳街道办事处</t>
  </si>
  <si>
    <t>天津市宝坻区大白庄镇人民政府</t>
  </si>
  <si>
    <t>天津市宝坻区大口屯镇人民政府</t>
  </si>
  <si>
    <t>天津市宝坻区大唐庄镇人民政府</t>
  </si>
  <si>
    <t>天津市宝坻区大钟庄镇人民政府</t>
  </si>
  <si>
    <t>天津市宝坻区尔王庄镇人民政府</t>
  </si>
  <si>
    <t>天津市宝坻区方家庄镇人民政府</t>
  </si>
  <si>
    <t>天津市宝坻区海滨街道办事处</t>
  </si>
  <si>
    <t>天津市宝坻区郝各庄镇人民政府</t>
  </si>
  <si>
    <t>天津市宝坻区黄庄镇人民政府</t>
  </si>
  <si>
    <t>天津市宝坻区霍各庄镇人民政府</t>
  </si>
  <si>
    <t>天津市宝坻区口东镇人民政府</t>
  </si>
  <si>
    <t>天津市宝坻区林亭口镇人民政府</t>
  </si>
  <si>
    <t>天津市宝坻区牛道口镇人民政府</t>
  </si>
  <si>
    <t>天津市宝坻区牛家牌镇人民政府</t>
  </si>
  <si>
    <t>天津市宝坻区史各庄镇人民政府</t>
  </si>
  <si>
    <t>天津市宝坻区王卜庄镇人民政府</t>
  </si>
  <si>
    <t>天津市宝坻区新安镇人民政府</t>
  </si>
  <si>
    <t>天津市宝坻区新开口镇人民政府</t>
  </si>
  <si>
    <t>天津市宝坻区钰华街道办事处</t>
  </si>
  <si>
    <t>天津市宝坻区朝霞街道办事处</t>
  </si>
  <si>
    <t>天津市宝坻区周良街道办事处</t>
  </si>
  <si>
    <t>宝坻区2023年区对街/乡/镇一般公共预算专项转移支付决算明细表</t>
  </si>
  <si>
    <t>表九</t>
  </si>
  <si>
    <t>单位:万元</t>
  </si>
  <si>
    <t>单位名称</t>
  </si>
  <si>
    <t>2021-2022年“百千工程”人居环境整治示范村建设</t>
  </si>
  <si>
    <t>2022年到村任职选调生补助资金（中央财政)</t>
  </si>
  <si>
    <t>2022年到村任职选调生补助资金（中央财政）</t>
  </si>
  <si>
    <t>2022年到村任职选调生补助资金-中央财政部分</t>
  </si>
  <si>
    <t>2022年度选调生到村任职补助资金</t>
  </si>
  <si>
    <t>2022年度选调生到村任职工作补助</t>
  </si>
  <si>
    <t>2022年度选调生到村任职工作补助（中央+市级）</t>
  </si>
  <si>
    <t>2022年度选调生到村任职上级补助</t>
  </si>
  <si>
    <t>2022年扩大中小学教育资源奖补项目</t>
  </si>
  <si>
    <t>2022年选调生到村任职补助资金（中央财政）</t>
  </si>
  <si>
    <t>2022年选调生到村任职工作补助</t>
  </si>
  <si>
    <t>2023年援疆、到吉林挂职干部人才工作经费</t>
  </si>
  <si>
    <t>6.21燃气爆炸伤员治疗费（第二批）</t>
  </si>
  <si>
    <t>保洁员工资</t>
  </si>
  <si>
    <t>潮阳社区服务中心提升改造</t>
  </si>
  <si>
    <t>创建国家卫生镇</t>
  </si>
  <si>
    <t>创建卫生镇环境整治</t>
  </si>
  <si>
    <t>村级组织经费（结转）</t>
  </si>
  <si>
    <t>村级组织运转经费(结转)</t>
  </si>
  <si>
    <t>村级组织运转经费(区级)</t>
  </si>
  <si>
    <t>村级组织运转经费(区级）</t>
  </si>
  <si>
    <t>村级组织运转经费(市级)</t>
  </si>
  <si>
    <t>村级组织运转经费(市级）</t>
  </si>
  <si>
    <t>村级组织运转经费（结转）</t>
  </si>
  <si>
    <t>村级组织运转经费（区级）</t>
  </si>
  <si>
    <t>村级组织运转经费（市级）</t>
  </si>
  <si>
    <t>党务工作者经费(市级)</t>
  </si>
  <si>
    <t>党务工作者经费(市级）</t>
  </si>
  <si>
    <t>党务工作者经费（调整）</t>
  </si>
  <si>
    <t>党务工作者经费（市级）</t>
  </si>
  <si>
    <t>高标准农田建设[2023]</t>
  </si>
  <si>
    <t>高标准农田建设[2023年]</t>
  </si>
  <si>
    <t>黑臭水体治理项目</t>
  </si>
  <si>
    <t>环境治理项目</t>
  </si>
  <si>
    <t>活动场所提升改造项目</t>
  </si>
  <si>
    <t>教育修缮</t>
  </si>
  <si>
    <t>禁养区畜禽养殖污染防治项目</t>
  </si>
  <si>
    <t>牛道口镇岳家庄路改建工程</t>
  </si>
  <si>
    <t>农村“厕所革命"整村推进财政奖补</t>
  </si>
  <si>
    <t>农村“厕所革命”整村推进财政奖补</t>
  </si>
  <si>
    <t>农村厕所革命整村推进财政奖补</t>
  </si>
  <si>
    <t>农村中小学改造</t>
  </si>
  <si>
    <t>农田建设补助资金[2023年]</t>
  </si>
  <si>
    <t>土路村工程</t>
  </si>
  <si>
    <t>乡村公路建设</t>
  </si>
  <si>
    <t>乡村振兴工程</t>
  </si>
  <si>
    <t>乡村振兴支出</t>
  </si>
  <si>
    <t>学校改扩建工程</t>
  </si>
  <si>
    <t>支付工程尾款</t>
  </si>
  <si>
    <t>中央自然灾害救灾资金</t>
  </si>
  <si>
    <t>周良街道道路、绿化治理等</t>
  </si>
  <si>
    <t>宝坻区2023年政府一般债务限额和余额情况表</t>
  </si>
  <si>
    <t>表十</t>
  </si>
  <si>
    <t>金         额</t>
  </si>
  <si>
    <t>合计</t>
  </si>
  <si>
    <t>政府债券</t>
  </si>
  <si>
    <t>其他一般债务等</t>
  </si>
  <si>
    <r>
      <rPr>
        <sz val="12"/>
        <rFont val="宋体"/>
        <charset val="134"/>
      </rPr>
      <t>一、2022</t>
    </r>
    <r>
      <rPr>
        <sz val="12"/>
        <rFont val="黑体"/>
        <charset val="134"/>
      </rPr>
      <t>年末政府一般债务余额</t>
    </r>
  </si>
  <si>
    <t>二、2023年政府一般债务限额</t>
  </si>
  <si>
    <t>三、2023年政府一般债务举借额</t>
  </si>
  <si>
    <t>四、2023年政府一般债务还本额</t>
  </si>
  <si>
    <t>五、2023年末政府一般债务余额</t>
  </si>
  <si>
    <t>政府性基金预算</t>
  </si>
  <si>
    <t>宝坻区2023年全区政府性基金收入决算表</t>
  </si>
  <si>
    <t>表十一</t>
  </si>
  <si>
    <t>政 府 性 基 金 收 入 合 计</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</si>
  <si>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</si>
  <si>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</si>
  <si>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</si>
  <si>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</si>
  <si>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</si>
  <si>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</si>
  <si>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</si>
  <si>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</si>
  <si>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城市基础设施配套费收入</t>
  </si>
  <si>
    <t xml:space="preserve">  污水处理费收入</t>
  </si>
  <si>
    <t xml:space="preserve">  政 府 性 基 金 收 入 合 计</t>
  </si>
  <si>
    <t xml:space="preserve">  加：市级转移支付收入</t>
  </si>
  <si>
    <t xml:space="preserve">      新增专项债券转贷收入</t>
  </si>
  <si>
    <t xml:space="preserve">      置换和再融资专项债券转贷收入</t>
  </si>
  <si>
    <t xml:space="preserve">      上年结余收入</t>
  </si>
  <si>
    <t xml:space="preserve">      调入资金</t>
  </si>
  <si>
    <t xml:space="preserve">  政 府 性 基 金 收 入 总 计</t>
  </si>
  <si>
    <t>宝坻区2023年全区政府性基金支出决算表</t>
  </si>
  <si>
    <t>表十二</t>
  </si>
  <si>
    <t>政 府 性 基 金 支 出 合 计</t>
  </si>
  <si>
    <t xml:space="preserve">  其他支出</t>
  </si>
  <si>
    <t xml:space="preserve">  债务付息支出</t>
  </si>
  <si>
    <t xml:space="preserve">  债务发行费用支出</t>
  </si>
  <si>
    <t>政 府 性 基 金 收 入 总 计</t>
  </si>
  <si>
    <t>减：政府性基金支出</t>
  </si>
  <si>
    <t xml:space="preserve">   置换和再融资专项债券安排的还本支出</t>
  </si>
  <si>
    <t xml:space="preserve">     上解上级支出</t>
  </si>
  <si>
    <t xml:space="preserve">   调出资金</t>
  </si>
  <si>
    <t>政 府 性 基 金 结 余</t>
  </si>
  <si>
    <t>宝坻区2023年区级政府性基金收入决算表</t>
  </si>
  <si>
    <t>表十三</t>
  </si>
  <si>
    <t>减：区对街镇转移支付</t>
  </si>
  <si>
    <t>宝坻区2023年区级政府性基金支出决算表</t>
  </si>
  <si>
    <t>表十四</t>
  </si>
  <si>
    <t>宝坻区2023年区级政府性基金支出决算功能分类明细表</t>
  </si>
  <si>
    <t>表十五</t>
  </si>
  <si>
    <t>决  算</t>
  </si>
  <si>
    <t>大中型水库移民后期扶持基金支出</t>
  </si>
  <si>
    <t>基础设施建设和经济发展</t>
  </si>
  <si>
    <t>国有土地使用权出让收入安排的支出</t>
  </si>
  <si>
    <t>征地和拆迁补偿支出</t>
  </si>
  <si>
    <t>土地开发支出</t>
  </si>
  <si>
    <t>农村基础设施建设支出</t>
  </si>
  <si>
    <t>补助被征地农民支出</t>
  </si>
  <si>
    <t>土地出让业务支出</t>
  </si>
  <si>
    <t>棚户区改造支出</t>
  </si>
  <si>
    <t>农业生产发展支出</t>
  </si>
  <si>
    <t>农业农村生态环境支出</t>
  </si>
  <si>
    <t>城市基础设施配套费安排的支出</t>
  </si>
  <si>
    <t>城市公共设施</t>
  </si>
  <si>
    <t>污水处理费安排的支出</t>
  </si>
  <si>
    <t>代征手续费</t>
  </si>
  <si>
    <t>棚户区改造专项债券收入安排的支出</t>
  </si>
  <si>
    <t>其他棚户区改造专项债券收入安排的支出</t>
  </si>
  <si>
    <t>其他政府性基金及对应专项债务收入安排的支出</t>
  </si>
  <si>
    <t>其他政府性基金安排的支出</t>
  </si>
  <si>
    <t>其他地方自行试点项目收益专项债券收入安排的支出</t>
  </si>
  <si>
    <t>彩票公益金安排的支出</t>
  </si>
  <si>
    <t>用于社会福利的彩票公益金支出</t>
  </si>
  <si>
    <t>用于体育事业的彩票公益金支出</t>
  </si>
  <si>
    <t>用于残疾人事业的彩票公益金支出</t>
  </si>
  <si>
    <t>地方政府专项债务还本支出</t>
  </si>
  <si>
    <t>棚户区改造专项债券还本支出</t>
  </si>
  <si>
    <t>地方政府专项债务付息支出</t>
  </si>
  <si>
    <t>国有土地使用权出让金债务付息支出</t>
  </si>
  <si>
    <t>棚户区改造专项债券付息支出</t>
  </si>
  <si>
    <t>其他地方自行试点项目收益专项债券付息支出</t>
  </si>
  <si>
    <t>地方政府专项债务发行费用支出</t>
  </si>
  <si>
    <t>国有土地使用权出让金债务发行费用支出</t>
  </si>
  <si>
    <t>土地储备专项债券发行费用支出</t>
  </si>
  <si>
    <t>其他地方自行试点项目收益专项债券发行费用支出</t>
  </si>
  <si>
    <t>宝坻区2023年区对街/乡/镇政府性基金转移支付决算表</t>
  </si>
  <si>
    <t>表十六</t>
  </si>
  <si>
    <t>区对街/乡/镇转移支付合计</t>
  </si>
  <si>
    <t xml:space="preserve">    一、一般转移支付</t>
  </si>
  <si>
    <t xml:space="preserve">    二、专项转移支付</t>
  </si>
  <si>
    <t>城乡社区专项转移支付</t>
  </si>
  <si>
    <t>其他支出专项转移支付</t>
  </si>
  <si>
    <t>宝坻区2023年区对街/乡/镇政府性基金专项转移支付决算明细表</t>
  </si>
  <si>
    <t>表十七</t>
  </si>
  <si>
    <t>决算数</t>
  </si>
  <si>
    <t>2021-2022年后围路占地补偿费</t>
  </si>
  <si>
    <t>浩润嘉苑供热工程项目建设资金</t>
  </si>
  <si>
    <t>宝坻区老鸦台村农村黑臭水体项目资金</t>
  </si>
  <si>
    <t>牛家牌镇乡村振兴示范镇一期项目</t>
  </si>
  <si>
    <t>2022年度土地收益补助</t>
  </si>
  <si>
    <t>大新环路征地补偿费</t>
  </si>
  <si>
    <t>中粮路征地补偿费</t>
  </si>
  <si>
    <t>京津冀协同发展京津新城现代服务业聚集园区基础设施提升工程</t>
  </si>
  <si>
    <t>甜水湾花园小区项目</t>
  </si>
  <si>
    <t>专项转移支付支出</t>
  </si>
  <si>
    <t>宝坻区2023年政府专项债务限额和余额情况表</t>
  </si>
  <si>
    <t>表十八</t>
  </si>
  <si>
    <t>其他专项债务等</t>
  </si>
  <si>
    <r>
      <rPr>
        <sz val="12"/>
        <rFont val="宋体"/>
        <charset val="134"/>
      </rPr>
      <t>一、202</t>
    </r>
    <r>
      <rPr>
        <sz val="12"/>
        <rFont val="宋体"/>
        <charset val="134"/>
      </rPr>
      <t>2</t>
    </r>
    <r>
      <rPr>
        <sz val="12"/>
        <rFont val="宋体"/>
        <charset val="134"/>
      </rPr>
      <t>年末政府专项债务余额</t>
    </r>
  </si>
  <si>
    <t>二、2023年政府专项债务限额</t>
  </si>
  <si>
    <t>三、2023年政府专项债务举借额</t>
  </si>
  <si>
    <t>四、2023年政府专项债务还本额</t>
  </si>
  <si>
    <t>五、2023年末政府专项债务余额</t>
  </si>
  <si>
    <t>国有资本经营预算</t>
  </si>
  <si>
    <t>宝坻区2023年全区国有资本经营收入决算表</t>
  </si>
  <si>
    <t>表十九</t>
  </si>
  <si>
    <t>决算为调整           预算％</t>
  </si>
  <si>
    <t>国 有 资 本 经 营 收 入 合 计</t>
  </si>
  <si>
    <t>一、利润收入</t>
  </si>
  <si>
    <t xml:space="preserve">      电力企业利润收入</t>
  </si>
  <si>
    <t xml:space="preserve">      建筑施工企业利润收入</t>
  </si>
  <si>
    <t xml:space="preserve">      运输企业利润收入</t>
  </si>
  <si>
    <t xml:space="preserve">      房地产企业利润收入</t>
  </si>
  <si>
    <t xml:space="preserve">      其他国有资本经营预算企业利润收入</t>
  </si>
  <si>
    <t xml:space="preserve">    加：市级转移支付收入</t>
  </si>
  <si>
    <t xml:space="preserve">        上年结余收入</t>
  </si>
  <si>
    <t xml:space="preserve">        调入调出资金等</t>
  </si>
  <si>
    <t>国 有 资 本 经 营 收 入 总 计</t>
  </si>
  <si>
    <t>宝坻区2023年全区国有资本经营支出决算表</t>
  </si>
  <si>
    <t>表二十</t>
  </si>
  <si>
    <t>国 有 资 本 经 营 支 出 合 计</t>
  </si>
  <si>
    <t>一、解决历史遗留问题及改革成本支出</t>
  </si>
  <si>
    <t xml:space="preserve">     厂办大集体改革支出</t>
  </si>
  <si>
    <t xml:space="preserve">     国有企业退休人员社会化管理补助支出</t>
  </si>
  <si>
    <t xml:space="preserve">     其他解决历史遗留问题及改革成本支出</t>
  </si>
  <si>
    <t>四、转移性支出</t>
  </si>
  <si>
    <t xml:space="preserve">    国有资本经营预算调出资金</t>
  </si>
  <si>
    <t>减：国有资本经营支出</t>
  </si>
  <si>
    <t xml:space="preserve">    调出资金</t>
  </si>
  <si>
    <t>国 有 资 本 经 营 结 余</t>
  </si>
  <si>
    <t>宝坻区2023年区级国有资本经营收入决算表</t>
  </si>
  <si>
    <t>表二十一</t>
  </si>
  <si>
    <t>宝坻区2023年区级国有资本经营支出决算表</t>
  </si>
  <si>
    <t>表二十二</t>
  </si>
  <si>
    <t>宝坻区2023年区级国有资本经营支出决算功能分类明细表</t>
  </si>
  <si>
    <t>表二十三</t>
  </si>
  <si>
    <t>国有资本经营支出合计</t>
  </si>
  <si>
    <t>此表无数据，为空表</t>
  </si>
  <si>
    <t>宝坻区2023年区对街/乡/镇国有资本经营转移支付决算表</t>
  </si>
  <si>
    <t>表二十四</t>
  </si>
  <si>
    <t>决算为上
年执行％</t>
  </si>
  <si>
    <t>社会保险基金预算</t>
  </si>
  <si>
    <t>宝坻区2023年社会保险基金收入决算表</t>
  </si>
  <si>
    <t>表二十五</t>
  </si>
  <si>
    <r>
      <rPr>
        <sz val="12"/>
        <rFont val="黑体"/>
        <charset val="134"/>
      </rPr>
      <t xml:space="preserve">决   </t>
    </r>
    <r>
      <rPr>
        <sz val="12"/>
        <rFont val="黑体"/>
        <charset val="134"/>
      </rPr>
      <t>算</t>
    </r>
  </si>
  <si>
    <t>决算为      预算％</t>
  </si>
  <si>
    <r>
      <rPr>
        <sz val="12"/>
        <rFont val="黑体"/>
        <charset val="134"/>
      </rPr>
      <t>决算为上</t>
    </r>
    <r>
      <rPr>
        <sz val="12"/>
        <rFont val="黑体"/>
        <charset val="134"/>
      </rPr>
      <t xml:space="preserve">
年决算％</t>
    </r>
  </si>
  <si>
    <t>社 会 保 险 基 金 收 入 合 计</t>
  </si>
  <si>
    <t xml:space="preserve">    其中：保险费收入</t>
  </si>
  <si>
    <t xml:space="preserve">          ……</t>
  </si>
  <si>
    <t>一、企业职工基本养老保险基金收入</t>
  </si>
  <si>
    <t>二、城乡居民基本养老保险基金收入</t>
  </si>
  <si>
    <t>……</t>
  </si>
  <si>
    <t>宝坻区2023年社会保险基金支出决算表</t>
  </si>
  <si>
    <t>表二十六</t>
  </si>
  <si>
    <t>社 会 保 险 基 金 支 出 合 计</t>
  </si>
  <si>
    <t>一、企业职工基本养老保险基金支出</t>
  </si>
  <si>
    <t>　　其中：基本养老金</t>
  </si>
  <si>
    <r>
      <rPr>
        <sz val="12"/>
        <color indexed="8"/>
        <rFont val="宋体"/>
        <charset val="134"/>
      </rPr>
      <t xml:space="preserve">          </t>
    </r>
    <r>
      <rPr>
        <sz val="12"/>
        <color indexed="8"/>
        <rFont val="宋体"/>
        <charset val="134"/>
      </rPr>
      <t>……</t>
    </r>
  </si>
  <si>
    <r>
      <rPr>
        <sz val="12"/>
        <rFont val="宋体"/>
        <charset val="134"/>
      </rPr>
      <t>二、城乡居民基本养老保险基金</t>
    </r>
    <r>
      <rPr>
        <sz val="12"/>
        <color indexed="8"/>
        <rFont val="宋体"/>
        <charset val="134"/>
      </rPr>
      <t>支出</t>
    </r>
  </si>
  <si>
    <t>政府债务</t>
  </si>
  <si>
    <t>宝坻区2023年政府债务发行及还本付息情况表</t>
  </si>
  <si>
    <t>表二十七</t>
  </si>
  <si>
    <t>全    区</t>
  </si>
  <si>
    <t>VALID#</t>
  </si>
  <si>
    <t>YE_Y2</t>
  </si>
  <si>
    <t>一、2022年末地方政府债务余额</t>
  </si>
  <si>
    <t xml:space="preserve">    全  市  合  计</t>
  </si>
  <si>
    <t>YBYE_Y2</t>
  </si>
  <si>
    <t xml:space="preserve">      其中：一般债务</t>
  </si>
  <si>
    <t xml:space="preserve">      市      级</t>
  </si>
  <si>
    <t>ZXYE_Y2</t>
  </si>
  <si>
    <t xml:space="preserve">           专项债务</t>
  </si>
  <si>
    <t xml:space="preserve">      16个区合计</t>
  </si>
  <si>
    <t>XE_Y2</t>
  </si>
  <si>
    <t>二、2022年地方政府债务限额</t>
  </si>
  <si>
    <t xml:space="preserve">       和 平 区</t>
  </si>
  <si>
    <t>YBXE_Y2</t>
  </si>
  <si>
    <t xml:space="preserve">       河 东 区</t>
  </si>
  <si>
    <t>ZXXE_Y2</t>
  </si>
  <si>
    <t xml:space="preserve">            专项债务</t>
  </si>
  <si>
    <t xml:space="preserve">       河 西 区</t>
  </si>
  <si>
    <t>FXYB</t>
  </si>
  <si>
    <t>三、2023年地方政府债务发行决算数</t>
  </si>
  <si>
    <t xml:space="preserve">       南 开 区</t>
  </si>
  <si>
    <t>FXYB_Y1</t>
  </si>
  <si>
    <t xml:space="preserve">     新增一般债券发行额</t>
  </si>
  <si>
    <t xml:space="preserve">       河 北 区</t>
  </si>
  <si>
    <t>FXYB_Y1_ZRZ</t>
  </si>
  <si>
    <t xml:space="preserve">     再融资一般债券发行额</t>
  </si>
  <si>
    <t xml:space="preserve">       红 桥 区</t>
  </si>
  <si>
    <t>FXZX_Y1</t>
  </si>
  <si>
    <t xml:space="preserve">     新增专项债券发行额</t>
  </si>
  <si>
    <t xml:space="preserve">       东 丽 区</t>
  </si>
  <si>
    <t>FXZX_Y1_ZRZ</t>
  </si>
  <si>
    <t xml:space="preserve">     再融资专项债券发行额</t>
  </si>
  <si>
    <t xml:space="preserve">       西 青 区</t>
  </si>
  <si>
    <t>HB_Y1</t>
  </si>
  <si>
    <t>四、2023年地方政府债务还本决算数</t>
  </si>
  <si>
    <t xml:space="preserve">       津 南 区</t>
  </si>
  <si>
    <t>YBHB_Y1</t>
  </si>
  <si>
    <t xml:space="preserve">     一般债务</t>
  </si>
  <si>
    <t xml:space="preserve">       北 辰 区</t>
  </si>
  <si>
    <t>ZXHB_Y1</t>
  </si>
  <si>
    <t xml:space="preserve">     专项债务</t>
  </si>
  <si>
    <t xml:space="preserve">       武 清 区</t>
  </si>
  <si>
    <t>FX_Y1</t>
  </si>
  <si>
    <t>五、2023年地方政府债务付息决算数</t>
  </si>
  <si>
    <t xml:space="preserve">       宝 坻 区</t>
  </si>
  <si>
    <t>YBFX_Y1</t>
  </si>
  <si>
    <t xml:space="preserve">       蓟 州 区</t>
  </si>
  <si>
    <t>ZXFX_Y1</t>
  </si>
  <si>
    <t xml:space="preserve">       宁 河 区</t>
  </si>
  <si>
    <t>YE_Y1</t>
  </si>
  <si>
    <t>六、2023年末地方政府债务余额决算数</t>
  </si>
  <si>
    <t xml:space="preserve">       静 海 区</t>
  </si>
  <si>
    <t>YBYE_Y1</t>
  </si>
  <si>
    <t xml:space="preserve">       滨海新区</t>
  </si>
  <si>
    <t>ZXYE_Y1</t>
  </si>
  <si>
    <t>七、2023年地方政府债务限额</t>
  </si>
  <si>
    <t>YBXE_Y1</t>
  </si>
  <si>
    <t>ZXXE_Y1</t>
  </si>
  <si>
    <t>有关情况说明</t>
  </si>
  <si>
    <t>宝坻区2023年政府决算公开有关情况说明</t>
  </si>
  <si>
    <t>表二十八</t>
  </si>
  <si>
    <t>一、财政收支决算情况
（一）一般公共预算[ 一般公共预算：指对以税收为主体的财政收入，安排用于保障和改善民生、推动经济社会发展、维护国家安全、维持国家机构正常运转等方面的收支预算。]收支决算情况1. 收入决算情况
一般公共预算收入338262万元，占调整预算100.7%，增长12.1%，具体完成情况：
（1）增值税71457万元，占调整预算100.4%，增长76.3%；
（2）企业所得税21131万元，占调整预算100%，下降19.2%；
（3）个人所得税8465万元，占调整预算99.9%，下降25.7%；
（4）城市维护建设税、房产税、土地增值税等其他税收99596万元，占调整预算101.4%，增长27.7%；
（5）行政事业性收费、罚没等非税收入137613万元，占调整预算100.4%，下降5.6%。
2. 支出决算情况
一般公共预算支出1062117万元，占调整预算87.8%，增长138.8%。从数字上看，支出增幅较大，主要是2022年为保障预算平衡，冲减支出441609万元，列入暂付款[ 暂付款：指在资金活动中发生的应收或暂付的待结算款项。]。2023年清理消化暂付款175297万元，列入支出。综合考虑以上因素，支出可比口径与上年基本持平。各支出科目除教育、农林水和债务付息外，其余科目均涉及以上情况，报告中不再体现各支出科目增幅。
（1）一般公共服务支出154998万元，占调整预算97.5%；
（2）国防支出257万元，占调整预算100%；
（3）公共安全支出62431万元，占调整预算109.9%；
（4）教育支出242027万元，占调整预算100%；（5）科学技术支出5108万元，占调整预算54%；
（6）文化旅游体育与传媒支出6826万元，占调整预算70%；
（7）社会保障和就业支出217491万元，占调整预算96.2%；
（8）卫生健康支出94310万元，占调整预算86.7%；
    （9）节能环保支出7394万元，占调整预算66.2%；
（10）城乡社区支出46937万元，占调整预算81.9%；
（11）农林水支出97487万元，占调整预算62%；
（12）交通运输支出18349万元，占调整预算40.7%；
（13）资源勘探工业信息等支出50699万元，占调整预算99.1%；
（14）商业服务业等支出165万元，占调整预算6.8%；
（15）金融支出241万元，占调整预算102.6%；
（16）援助其他地区支出1113万元，占调整预算100%；
（17）自然资源海洋气象等支出6499万元，占调整预算99.5%；
（18）住房保障支出18425万元，占调整预算72.2%；
（19）粮油物资储备支出3599万元，占调整预算96.9%；
（20）灾害防治及应急管理支出8357万元，占调整预算101.2%；
（21）其他支出5371万元，占调整预算38.7%；
    （22）债务付息支出13871万元，占调整预算99.8%；
（23）债务发行费用支出162万元，占调整预算100%。
3. 转移支付情况
2023年市对区转移支付404360万元，主要包括：返还性收入[ 返还性收入：是地方政府从中央政府获得的财政返还，旨在补偿因税收制度或政策调整而导致的财政损失，确保地方政府的财政稳定和基本公共服务能力。]35020万元、一般性转移支付[ 一般性转移支付：指上级政府为平衡地区间基本财力，对有财力缺口的下级政府，按照规范的办法给予的补助。]348367万元、专项转移支付[ 专项转移支付：指上级政府为了实现特定的经济和社会发展目标给予下级政府的预算资金，需由下级政府按照上级政府规定的用途安排。]20973万元。
4. 收支平衡情况
一般公共预算财力1298455万元，包括：一般公共预算收入338262万元，上级转移支付补助收入404360万元，一般债券收入108100万元，上年结余收入88254万元，调入资金[ 调入资金：指不同预算性质资金之间相互调入的资金。]262602万元，另外，再融资一般债券[ 再融资债券：是发行募集资金用于偿还部分到期地方政府债券本金的债券，是财政部对于债务预算的分类管理方式。]收入95000万元，动用预算稳定调节基金[ 预算稳定调节基金：指各级财政通过超收安排的具有储备性质的基金，用于弥补短收年份预算执行的收支缺口。]1877万元。一般公共预算支出1062117万元，上解支出23470万元，另外，再融资一般债券还本支出85745万元，一般债券结余9255万元，增设预算稳定调节基金2262万元。相抵后，年终结余115606万元，主要为上级转移支付资金和一般债券。
    5.预备费使用情况
    年初预算15000万元，当年安排使用11084万元，未使用资金3916万元。
（二）政府性基金预算[ 政府性基金预算：指对依照法律、行政法规的规定在一定期限内向特定对象征收、收取或者以其他方式筹集的资金，专项用于特定公共事业发展的收支预算。]收支决算情况             1. 收入决算情况
政府性基金预算收入128730万元，占调整预算99%，下降9.1%。
2. 支出决算情况
政府性基金预算支出2266222万元，占调整预算80.2%，增长206.2%。
3. 收支平衡情况
政府性基金预算财力3047792万元，包括：政府性基金预算收入128730万元，市转移支付补助收入[ 市转移支付补助收入：指市级政府对下级政府的财政资金转移支付，旨在补充下级政府的财政资金缺口，以实现财政平衡和公共服务水平的均等化。]12404万元，专项债券收入1776000万元，上年结余收入728733万元，调入资金159925万元，另外，再融资专项债券收入242000万元。政府性基金预算支出2266222万元，另外，再融资专项债券还本支出242000万元。相抵后，年终结余539570万元，主要为专项债券结转。
（三）国有资本经营预算[ 国有资本经营预算：指对国有资本收益作出支出安排的收支预算。]收支决算情况
国有资本经营预算财力1631万元，包括：国有资本经营预算收入1609万元，市转移支付补助收入22万元。国有资本经营预算未安排支出，调入一般预算1609万元，相抵后，年终结余22万元。
    （四）财政专户情况
    区级财政专户收入16458元，下降12.1%，主要为粮食风险基金[ 粮食风险基金：中央和地方政府用于平抑粮食市场价格，维护粮食正常流通秩序，实施经济调控的专项资金。]，加上上年结余13771万元，区级财政专户总收入30229万元。区级财政专户总支出18015万元，增长9.5%。收入与支出相抵，区级财政专户结余12214万元。
（五）政府债务情况
    1. 基本情况
政府债务余额5623270万元，其中：一般债务606920万元，专项债务5016350万元，均在市财政批复的限额内。2023年发行地方政府债务2221100万元，其中：新增政府债务1965100万元；再融资债务256000万元。
    2. 还本付息情况
    到期政府债务本息375058万元，其中本金256000万元，均通过发行再融资债券资金解决，利息119058万元，均按期偿还。
3. 支出情况
    2023年发行新增政府债务1965100万元，按照财政部《地方政府专项债券项目资金绩效管理办法》（财预〔2021〕61号）文件要求，我区对当年发行政府专项债券的项目全部进行了事前绩效评估。新增政府债务包括：一般债务189100万元，已拨付项目单位154218万元，项目单位支付率91.1%；专项债务1776000万元，已拨付项目单位1773900万元，项目单位支付率98.8%。
（六）需说明的事项
1.本草案中决算收支与区六届人大四次会议报告的收支执行相比，数据存在差异，主要是人代会召开时，上下两级财政尚未进行资金结算，部分收支数据为预计数。
2.数据变化情况：
（1）一般公共预算
一般公共预算财力减少35573万元，主要是市转移支付补助收入增加20198万元，调入资金减少55771万元；一般公共预算支出减少47883万元，上解支出减少3296万元；一般公共预算结余增加15606万元。
（2）政府性基金预算
政府性基金预算财力减少21008万元，主要是市转移支付补助收入减少709万元，调入资金减少20299万元；政府性基金预算支出增加93456万元；政府性基金预算结余减少114464万元。                      二、落实区人大决议及财政工作情况
2023年，区人民政府及其财政部门全面贯彻预算法和预算法实施条例，认真落实区六届人大三次会议预算决议和区人大常委会要求，坚持稳中求进工作总基调，聚力真抓实干，努力增收节支，着力提升绩效，有序推进财政改革发展各项工作，在积极保障和主动融入全区高质量发展大局中取得了新突破。
（一）大力涵养财源税源，加力助推经济回升向好
牢固树立财源建设意识，全力抓项目、兴产业、促发展，不断增强自我“造血”功能，千方百计壮大财政实力。紧盯重点行业、重点税源、重点项目，深挖税收增长潜力，依法依规加强收入监管，实现财政收入“量”“质”齐升。支持产业升级，推动动力电池、智能装备、汽车配件三条优势主导产业增资扩产，加快形成产业聚集，打造财源增长新动能。不断培育和激发各类市场主体活力，不断提升重点产业税收贡献度，以产业升级发展促进财源建设良性循环。
（二）强化民生领域保障，不断提高人民生活品质
推进教育事业发展，支持学前普惠教育加快发展，实施义务教育优质均衡发展工程，完成“两个只增不减”任务，不断提升教育现代化水平。推进文体事业蓬勃发展，举办文化惠民演出170场，新建、更新体育健身园46所、多功能运动场地6个。继续落实城乡居民基本养老保险和基本医疗保险补助制度，落实社会救助、残疾人事业保障等政策，全面落实稳岗就业系列政策措施，发放各类稳岗、社保、房租等补贴2300余万元。扎实推进乡村振兴，全面落实各项强农惠农政策，加强涉农资金统筹整合，支持农业农村生产和农业基础设施建设，改造农村户厕1550座，完成造林面积1207亩，人居环境显著提升，农业农村现代化有力推进。
（三）常态长效推进改革，不断增强财政内生动力
进一步理顺区与街镇、开发区财政关系，稳步推进财政体制改革，增强区域发展的内生动力。运用预算管理一体化系统，实行全流程信息化管理，增强预算编制科学性。坚持按照轻重缓急原则，进一步调整优化支出结构，坚决兜牢“三保”底线，做到统筹兼顾、有保有压。认真落实区人大及其常委会相关决议，自觉接受监督，高质量办好建议提案，积极回应代表委员关切。全面实施预算绩效管理，聚焦“事前、事中、事后”三大关键环节，做“优”绩效目标、做“好”支出监控、做“深”绩效评价，保障资金安全规范高效使用。大力加强财会监督，健全财会监督体系和工作机制，不断提升财政监督效能。
（四）防范化解债务风险，牢牢守住财政运行底线
落实“心中有数、肩上有责、手中有策、化解有效”总要求，用足用好上级支持政策，千方百计稳化存量、严控增量，有效防范化解债务风险。强化专项债券源头管控，细化发债周期，压实主管部门和项目单位责任，合理加快债券资金使用进度，推动尽快形成实物工作量。加快债券资金使用，提升项目运营能力，规范政府专项债券偿还资金的归集、使用和管理，切实防范债务风险。</t>
  </si>
</sst>
</file>

<file path=xl/styles.xml><?xml version="1.0" encoding="utf-8"?>
<styleSheet xmlns="http://schemas.openxmlformats.org/spreadsheetml/2006/main">
  <numFmts count="31">
    <numFmt numFmtId="176" formatCode="#,##0.0_ "/>
    <numFmt numFmtId="177" formatCode="0.00_ "/>
    <numFmt numFmtId="178" formatCode="0_ "/>
    <numFmt numFmtId="179" formatCode="#,##0_ "/>
    <numFmt numFmtId="180" formatCode="0.00_);[Red]\(0.00\)"/>
    <numFmt numFmtId="181" formatCode="_-* #,##0.00&quot;$&quot;_-;\-* #,##0.00&quot;$&quot;_-;_-* &quot;-&quot;??&quot;$&quot;_-;_-@_-"/>
    <numFmt numFmtId="182" formatCode="0.0"/>
    <numFmt numFmtId="183" formatCode="#,##0;\(#,##0\)"/>
    <numFmt numFmtId="41" formatCode="_ * #,##0_ ;_ * \-#,##0_ ;_ * &quot;-&quot;_ ;_ @_ "/>
    <numFmt numFmtId="42" formatCode="_ &quot;￥&quot;* #,##0_ ;_ &quot;￥&quot;* \-#,##0_ ;_ &quot;￥&quot;* &quot;-&quot;_ ;_ @_ "/>
    <numFmt numFmtId="184" formatCode="#,##0_);[Red]\(#,##0\)"/>
    <numFmt numFmtId="185" formatCode="\$#,##0.00;\(\$#,##0.00\)"/>
    <numFmt numFmtId="186" formatCode="0;_琀"/>
    <numFmt numFmtId="187" formatCode="0.0_);[Red]\(0.0\)"/>
    <numFmt numFmtId="188" formatCode="_-* #,##0_$_-;\-* #,##0_$_-;_-* &quot;-&quot;_$_-;_-@_-"/>
    <numFmt numFmtId="189" formatCode="_-* #,##0&quot;$&quot;_-;\-* #,##0&quot;$&quot;_-;_-* &quot;-&quot;&quot;$&quot;_-;_-@_-"/>
    <numFmt numFmtId="43" formatCode="_ * #,##0.00_ ;_ * \-#,##0.00_ ;_ * &quot;-&quot;??_ ;_ @_ "/>
    <numFmt numFmtId="190" formatCode="0.0_ "/>
    <numFmt numFmtId="191" formatCode="_(* #,##0.00_);_(* \(#,##0.00\);_(* &quot;-&quot;??_);_(@_)"/>
    <numFmt numFmtId="44" formatCode="_ &quot;￥&quot;* #,##0.00_ ;_ &quot;￥&quot;* \-#,##0.00_ ;_ &quot;￥&quot;* &quot;-&quot;??_ ;_ @_ "/>
    <numFmt numFmtId="192" formatCode="#,##0.0_);[Red]\(#,##0.0\)"/>
    <numFmt numFmtId="193" formatCode="\$#,##0;\(\$#,##0\)"/>
    <numFmt numFmtId="194" formatCode="_(* #,##0_);_(* \(#,##0\);_(* &quot;-&quot;_);_(@_)"/>
    <numFmt numFmtId="195" formatCode="_(&quot;$&quot;* #,##0.00_);_(&quot;$&quot;* \(#,##0.00\);_(&quot;$&quot;* &quot;-&quot;??_);_(@_)"/>
    <numFmt numFmtId="196" formatCode="#,##0.00_ "/>
    <numFmt numFmtId="197" formatCode="_ * #,##0_ ;_ * \-#,##0_ ;_ * &quot;-&quot;??_ ;_ @_ "/>
    <numFmt numFmtId="198" formatCode="yyyy&quot;年&quot;m&quot;月&quot;d&quot;日&quot;;@"/>
    <numFmt numFmtId="199" formatCode="_-* #,##0.00_$_-;\-* #,##0.00_$_-;_-* &quot;-&quot;??_$_-;_-@_-"/>
    <numFmt numFmtId="200" formatCode="_-&quot;$&quot;* #,##0_-;\-&quot;$&quot;* #,##0_-;_-&quot;$&quot;* &quot;-&quot;_-;_-@_-"/>
    <numFmt numFmtId="201" formatCode="0.0%"/>
    <numFmt numFmtId="202" formatCode="#,##0;\-#,##0;&quot;-&quot;"/>
  </numFmts>
  <fonts count="120">
    <font>
      <sz val="12"/>
      <name val="宋体"/>
      <charset val="134"/>
    </font>
    <font>
      <sz val="12"/>
      <color indexed="8"/>
      <name val="宋体"/>
      <charset val="134"/>
      <scheme val="minor"/>
    </font>
    <font>
      <sz val="9"/>
      <name val="SimSun"/>
      <charset val="134"/>
    </font>
    <font>
      <sz val="22"/>
      <name val="黑体"/>
      <charset val="134"/>
    </font>
    <font>
      <sz val="12"/>
      <name val="宋体"/>
      <charset val="134"/>
      <scheme val="minor"/>
    </font>
    <font>
      <sz val="14"/>
      <name val="宋体"/>
      <charset val="134"/>
    </font>
    <font>
      <sz val="18"/>
      <name val="黑体"/>
      <charset val="134"/>
    </font>
    <font>
      <sz val="40"/>
      <name val="华文中宋"/>
      <charset val="134"/>
    </font>
    <font>
      <sz val="12"/>
      <name val="黑体"/>
      <charset val="134"/>
    </font>
    <font>
      <sz val="9"/>
      <name val="黑体"/>
      <charset val="134"/>
    </font>
    <font>
      <sz val="13"/>
      <name val="宋体"/>
      <charset val="134"/>
    </font>
    <font>
      <sz val="12"/>
      <color indexed="8"/>
      <name val="宋体"/>
      <charset val="134"/>
    </font>
    <font>
      <sz val="13"/>
      <name val="东文宋体"/>
      <charset val="134"/>
    </font>
    <font>
      <sz val="21"/>
      <name val="黑体"/>
      <charset val="134"/>
    </font>
    <font>
      <sz val="12"/>
      <color indexed="8"/>
      <name val="Arial"/>
      <charset val="134"/>
    </font>
    <font>
      <sz val="12"/>
      <color indexed="8"/>
      <name val="黑体"/>
      <charset val="134"/>
    </font>
    <font>
      <sz val="12"/>
      <name val="黑体"/>
      <charset val="0"/>
    </font>
    <font>
      <sz val="12"/>
      <color indexed="8"/>
      <name val="黑体"/>
      <charset val="0"/>
    </font>
    <font>
      <sz val="24"/>
      <name val="宋体"/>
      <charset val="134"/>
    </font>
    <font>
      <sz val="22"/>
      <name val="宋体"/>
      <charset val="134"/>
    </font>
    <font>
      <b/>
      <sz val="12"/>
      <name val="宋体"/>
      <charset val="134"/>
    </font>
    <font>
      <sz val="18"/>
      <name val="宋体"/>
      <charset val="134"/>
    </font>
    <font>
      <b/>
      <sz val="18"/>
      <name val="宋体"/>
      <charset val="134"/>
    </font>
    <font>
      <b/>
      <sz val="48"/>
      <name val="华文中宋"/>
      <charset val="134"/>
    </font>
    <font>
      <sz val="28"/>
      <name val="华文新魏"/>
      <charset val="134"/>
    </font>
    <font>
      <sz val="12"/>
      <name val="华文新魏"/>
      <charset val="134"/>
    </font>
    <font>
      <b/>
      <sz val="28"/>
      <name val="宋体"/>
      <charset val="134"/>
    </font>
    <font>
      <sz val="24"/>
      <name val="华文中宋"/>
      <charset val="134"/>
    </font>
    <font>
      <b/>
      <sz val="28"/>
      <name val="仿宋_GB2312"/>
      <charset val="134"/>
    </font>
    <font>
      <b/>
      <sz val="12"/>
      <name val="宋体"/>
      <charset val="134"/>
      <scheme val="minor"/>
    </font>
    <font>
      <sz val="12"/>
      <name val="Segoe UI"/>
      <charset val="134"/>
    </font>
    <font>
      <sz val="11"/>
      <color theme="1"/>
      <name val="宋体"/>
      <charset val="134"/>
      <scheme val="minor"/>
    </font>
    <font>
      <sz val="20"/>
      <name val="黑体"/>
      <charset val="134"/>
    </font>
    <font>
      <b/>
      <sz val="12"/>
      <color indexed="8"/>
      <name val="宋体"/>
      <charset val="1"/>
    </font>
    <font>
      <sz val="12"/>
      <color indexed="8"/>
      <name val="宋体"/>
      <charset val="1"/>
    </font>
    <font>
      <b/>
      <sz val="12"/>
      <name val="黑体"/>
      <charset val="134"/>
    </font>
    <font>
      <sz val="14"/>
      <name val="Times New Roman"/>
      <charset val="134"/>
    </font>
    <font>
      <sz val="12"/>
      <name val="Times New Roman"/>
      <charset val="134"/>
    </font>
    <font>
      <b/>
      <sz val="24"/>
      <name val="Times New Roman"/>
      <charset val="134"/>
    </font>
    <font>
      <sz val="14"/>
      <name val="黑体"/>
      <charset val="134"/>
    </font>
    <font>
      <sz val="28"/>
      <name val="Times New Roman"/>
      <charset val="134"/>
    </font>
    <font>
      <sz val="16"/>
      <name val="黑体"/>
      <charset val="134"/>
    </font>
    <font>
      <sz val="28"/>
      <name val="华文中宋"/>
      <charset val="134"/>
    </font>
    <font>
      <sz val="11"/>
      <color indexed="8"/>
      <name val="宋体"/>
      <charset val="134"/>
    </font>
    <font>
      <sz val="11"/>
      <color indexed="17"/>
      <name val="宋体"/>
      <charset val="134"/>
    </font>
    <font>
      <sz val="10"/>
      <name val="Arial"/>
      <charset val="134"/>
    </font>
    <font>
      <sz val="11"/>
      <color indexed="20"/>
      <name val="宋体"/>
      <charset val="134"/>
    </font>
    <font>
      <sz val="10.5"/>
      <color indexed="20"/>
      <name val="宋体"/>
      <charset val="134"/>
    </font>
    <font>
      <sz val="12"/>
      <color indexed="20"/>
      <name val="楷体_GB2312"/>
      <charset val="134"/>
    </font>
    <font>
      <sz val="12"/>
      <color indexed="9"/>
      <name val="宋体"/>
      <charset val="134"/>
    </font>
    <font>
      <u/>
      <sz val="12"/>
      <color indexed="36"/>
      <name val="宋体"/>
      <charset val="134"/>
    </font>
    <font>
      <sz val="11"/>
      <color theme="0"/>
      <name val="宋体"/>
      <charset val="0"/>
      <scheme val="minor"/>
    </font>
    <font>
      <sz val="12"/>
      <color indexed="16"/>
      <name val="宋体"/>
      <charset val="134"/>
    </font>
    <font>
      <sz val="12"/>
      <name val="바탕체"/>
      <charset val="129"/>
    </font>
    <font>
      <b/>
      <sz val="11"/>
      <color theme="1"/>
      <name val="宋体"/>
      <charset val="0"/>
      <scheme val="minor"/>
    </font>
    <font>
      <sz val="11"/>
      <color indexed="42"/>
      <name val="宋体"/>
      <charset val="134"/>
    </font>
    <font>
      <sz val="12"/>
      <color indexed="17"/>
      <name val="宋体"/>
      <charset val="134"/>
    </font>
    <font>
      <sz val="11"/>
      <color theme="1"/>
      <name val="宋体"/>
      <charset val="0"/>
      <scheme val="minor"/>
    </font>
    <font>
      <sz val="11"/>
      <name val="宋体"/>
      <charset val="134"/>
    </font>
    <font>
      <sz val="12"/>
      <name val="Helv"/>
      <charset val="134"/>
    </font>
    <font>
      <sz val="12"/>
      <name val="Arial"/>
      <charset val="134"/>
    </font>
    <font>
      <sz val="11"/>
      <color indexed="9"/>
      <name val="宋体"/>
      <charset val="134"/>
    </font>
    <font>
      <i/>
      <sz val="11"/>
      <color indexed="23"/>
      <name val="宋体"/>
      <charset val="134"/>
    </font>
    <font>
      <sz val="10"/>
      <name val="Times New Roman"/>
      <charset val="134"/>
    </font>
    <font>
      <sz val="10.5"/>
      <color indexed="17"/>
      <name val="宋体"/>
      <charset val="134"/>
    </font>
    <font>
      <b/>
      <sz val="11"/>
      <color indexed="56"/>
      <name val="宋体"/>
      <charset val="134"/>
    </font>
    <font>
      <b/>
      <sz val="12"/>
      <name val="Arial"/>
      <charset val="134"/>
    </font>
    <font>
      <b/>
      <sz val="18"/>
      <color indexed="62"/>
      <name val="宋体"/>
      <charset val="134"/>
    </font>
    <font>
      <b/>
      <sz val="11"/>
      <color indexed="8"/>
      <name val="宋体"/>
      <charset val="134"/>
    </font>
    <font>
      <b/>
      <i/>
      <sz val="16"/>
      <name val="Helv"/>
      <charset val="134"/>
    </font>
    <font>
      <sz val="12"/>
      <name val="官帕眉"/>
      <charset val="134"/>
    </font>
    <font>
      <sz val="12"/>
      <color indexed="17"/>
      <name val="楷体_GB2312"/>
      <charset val="134"/>
    </font>
    <font>
      <b/>
      <sz val="11"/>
      <color rgb="FFFFFFFF"/>
      <name val="宋体"/>
      <charset val="0"/>
      <scheme val="minor"/>
    </font>
    <font>
      <b/>
      <sz val="13"/>
      <color indexed="62"/>
      <name val="宋体"/>
      <charset val="134"/>
    </font>
    <font>
      <sz val="9"/>
      <color indexed="20"/>
      <name val="宋体"/>
      <charset val="134"/>
    </font>
    <font>
      <u/>
      <sz val="11"/>
      <color rgb="FF0000FF"/>
      <name val="宋体"/>
      <charset val="0"/>
      <scheme val="minor"/>
    </font>
    <font>
      <b/>
      <sz val="11"/>
      <color rgb="FFFA7D00"/>
      <name val="宋体"/>
      <charset val="0"/>
      <scheme val="minor"/>
    </font>
    <font>
      <sz val="12"/>
      <name val="Courier"/>
      <charset val="134"/>
    </font>
    <font>
      <sz val="7"/>
      <name val="Small Fonts"/>
      <charset val="134"/>
    </font>
    <font>
      <sz val="9"/>
      <color indexed="17"/>
      <name val="宋体"/>
      <charset val="134"/>
    </font>
    <font>
      <sz val="11"/>
      <color indexed="62"/>
      <name val="宋体"/>
      <charset val="134"/>
    </font>
    <font>
      <sz val="11"/>
      <name val="ＭＳ Ｐゴシック"/>
      <charset val="134"/>
    </font>
    <font>
      <sz val="12"/>
      <color indexed="20"/>
      <name val="宋体"/>
      <charset val="134"/>
    </font>
    <font>
      <b/>
      <sz val="18"/>
      <name val="Arial"/>
      <charset val="134"/>
    </font>
    <font>
      <sz val="11"/>
      <color indexed="52"/>
      <name val="宋体"/>
      <charset val="134"/>
    </font>
    <font>
      <sz val="8"/>
      <name val="Arial"/>
      <charset val="134"/>
    </font>
    <font>
      <b/>
      <sz val="15"/>
      <color theme="3"/>
      <name val="宋体"/>
      <charset val="134"/>
      <scheme val="minor"/>
    </font>
    <font>
      <b/>
      <sz val="11"/>
      <color indexed="63"/>
      <name val="宋体"/>
      <charset val="134"/>
    </font>
    <font>
      <sz val="11"/>
      <color rgb="FF9C0006"/>
      <name val="宋体"/>
      <charset val="0"/>
      <scheme val="minor"/>
    </font>
    <font>
      <sz val="11"/>
      <color rgb="FF006100"/>
      <name val="宋体"/>
      <charset val="0"/>
      <scheme val="minor"/>
    </font>
    <font>
      <b/>
      <sz val="10"/>
      <name val="Arial"/>
      <charset val="134"/>
    </font>
    <font>
      <b/>
      <sz val="11"/>
      <color indexed="62"/>
      <name val="宋体"/>
      <charset val="134"/>
    </font>
    <font>
      <b/>
      <sz val="10"/>
      <name val="MS Sans Serif"/>
      <charset val="134"/>
    </font>
    <font>
      <b/>
      <sz val="11"/>
      <color indexed="42"/>
      <name val="宋体"/>
      <charset val="134"/>
    </font>
    <font>
      <b/>
      <sz val="11"/>
      <color rgb="FF3F3F3F"/>
      <name val="宋体"/>
      <charset val="0"/>
      <scheme val="minor"/>
    </font>
    <font>
      <b/>
      <sz val="11"/>
      <color theme="3"/>
      <name val="宋体"/>
      <charset val="134"/>
      <scheme val="minor"/>
    </font>
    <font>
      <b/>
      <sz val="21"/>
      <name val="楷体_GB2312"/>
      <charset val="134"/>
    </font>
    <font>
      <sz val="10"/>
      <name val="宋体"/>
      <charset val="134"/>
    </font>
    <font>
      <sz val="11"/>
      <color indexed="8"/>
      <name val="宋体"/>
      <charset val="134"/>
      <scheme val="minor"/>
    </font>
    <font>
      <b/>
      <sz val="18"/>
      <color theme="3"/>
      <name val="宋体"/>
      <charset val="134"/>
      <scheme val="minor"/>
    </font>
    <font>
      <sz val="11"/>
      <color rgb="FFFF0000"/>
      <name val="宋体"/>
      <charset val="0"/>
      <scheme val="minor"/>
    </font>
    <font>
      <b/>
      <sz val="12"/>
      <color indexed="8"/>
      <name val="宋体"/>
      <charset val="134"/>
    </font>
    <font>
      <sz val="11"/>
      <color indexed="60"/>
      <name val="宋体"/>
      <charset val="134"/>
    </font>
    <font>
      <i/>
      <sz val="11"/>
      <color rgb="FF7F7F7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sz val="11"/>
      <color rgb="FF9C6500"/>
      <name val="宋体"/>
      <charset val="0"/>
      <scheme val="minor"/>
    </font>
    <font>
      <b/>
      <sz val="13"/>
      <color indexed="56"/>
      <name val="宋体"/>
      <charset val="134"/>
    </font>
    <font>
      <sz val="8"/>
      <name val="Times New Roman"/>
      <charset val="134"/>
    </font>
    <font>
      <sz val="11"/>
      <color indexed="10"/>
      <name val="宋体"/>
      <charset val="134"/>
    </font>
    <font>
      <u/>
      <sz val="12"/>
      <color indexed="12"/>
      <name val="宋体"/>
      <charset val="134"/>
    </font>
    <font>
      <sz val="10"/>
      <color indexed="8"/>
      <name val="Arial"/>
      <charset val="134"/>
    </font>
    <font>
      <b/>
      <sz val="11"/>
      <color indexed="52"/>
      <name val="宋体"/>
      <charset val="134"/>
    </font>
    <font>
      <sz val="9"/>
      <name val="宋体"/>
      <charset val="134"/>
    </font>
    <font>
      <b/>
      <sz val="15"/>
      <color indexed="62"/>
      <name val="宋体"/>
      <charset val="134"/>
    </font>
    <font>
      <b/>
      <sz val="11"/>
      <color indexed="9"/>
      <name val="宋体"/>
      <charset val="134"/>
    </font>
    <font>
      <b/>
      <sz val="15"/>
      <color indexed="56"/>
      <name val="宋体"/>
      <charset val="134"/>
    </font>
    <font>
      <b/>
      <sz val="13"/>
      <color theme="3"/>
      <name val="宋体"/>
      <charset val="134"/>
      <scheme val="minor"/>
    </font>
    <font>
      <b/>
      <sz val="24"/>
      <name val="宋体"/>
      <charset val="134"/>
    </font>
  </fonts>
  <fills count="76">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indexed="46"/>
        <bgColor indexed="64"/>
      </patternFill>
    </fill>
    <fill>
      <patternFill patternType="solid">
        <fgColor indexed="29"/>
        <bgColor indexed="29"/>
      </patternFill>
    </fill>
    <fill>
      <patternFill patternType="solid">
        <fgColor indexed="27"/>
        <bgColor indexed="64"/>
      </patternFill>
    </fill>
    <fill>
      <patternFill patternType="solid">
        <fgColor theme="4"/>
        <bgColor indexed="64"/>
      </patternFill>
    </fill>
    <fill>
      <patternFill patternType="solid">
        <fgColor indexed="45"/>
        <bgColor indexed="45"/>
      </patternFill>
    </fill>
    <fill>
      <patternFill patternType="solid">
        <fgColor indexed="49"/>
        <bgColor indexed="64"/>
      </patternFill>
    </fill>
    <fill>
      <patternFill patternType="solid">
        <fgColor indexed="55"/>
        <bgColor indexed="55"/>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indexed="47"/>
        <bgColor indexed="64"/>
      </patternFill>
    </fill>
    <fill>
      <patternFill patternType="solid">
        <fgColor theme="5" tint="0.599993896298105"/>
        <bgColor indexed="64"/>
      </patternFill>
    </fill>
    <fill>
      <patternFill patternType="solid">
        <fgColor indexed="42"/>
        <bgColor indexed="42"/>
      </patternFill>
    </fill>
    <fill>
      <patternFill patternType="solid">
        <fgColor indexed="5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indexed="62"/>
        <bgColor indexed="64"/>
      </patternFill>
    </fill>
    <fill>
      <patternFill patternType="solid">
        <fgColor indexed="25"/>
        <bgColor indexed="25"/>
      </patternFill>
    </fill>
    <fill>
      <patternFill patternType="solid">
        <fgColor theme="9"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indexed="11"/>
        <bgColor indexed="64"/>
      </patternFill>
    </fill>
    <fill>
      <patternFill patternType="solid">
        <fgColor indexed="22"/>
        <bgColor indexed="64"/>
      </patternFill>
    </fill>
    <fill>
      <patternFill patternType="solid">
        <fgColor indexed="26"/>
        <bgColor indexed="64"/>
      </patternFill>
    </fill>
    <fill>
      <patternFill patternType="solid">
        <fgColor theme="7" tint="0.599993896298105"/>
        <bgColor indexed="64"/>
      </patternFill>
    </fill>
    <fill>
      <patternFill patternType="solid">
        <fgColor indexed="26"/>
        <bgColor indexed="26"/>
      </patternFill>
    </fill>
    <fill>
      <patternFill patternType="solid">
        <fgColor rgb="FFA5A5A5"/>
        <bgColor indexed="64"/>
      </patternFill>
    </fill>
    <fill>
      <patternFill patternType="solid">
        <fgColor indexed="30"/>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5"/>
        <bgColor indexed="64"/>
      </patternFill>
    </fill>
    <fill>
      <patternFill patternType="solid">
        <fgColor theme="9" tint="0.599993896298105"/>
        <bgColor indexed="64"/>
      </patternFill>
    </fill>
    <fill>
      <patternFill patternType="solid">
        <fgColor indexed="51"/>
        <bgColor indexed="64"/>
      </patternFill>
    </fill>
    <fill>
      <patternFill patternType="solid">
        <fgColor theme="6" tint="0.399975585192419"/>
        <bgColor indexed="64"/>
      </patternFill>
    </fill>
    <fill>
      <patternFill patternType="solid">
        <fgColor indexed="47"/>
        <bgColor indexed="47"/>
      </patternFill>
    </fill>
    <fill>
      <patternFill patternType="solid">
        <fgColor indexed="27"/>
        <bgColor indexed="27"/>
      </patternFill>
    </fill>
    <fill>
      <patternFill patternType="solid">
        <fgColor indexed="36"/>
        <bgColor indexed="64"/>
      </patternFill>
    </fill>
    <fill>
      <patternFill patternType="solid">
        <fgColor indexed="29"/>
        <bgColor indexed="64"/>
      </patternFill>
    </fill>
    <fill>
      <patternFill patternType="solid">
        <fgColor indexed="9"/>
        <bgColor indexed="64"/>
      </patternFill>
    </fill>
    <fill>
      <patternFill patternType="solid">
        <fgColor theme="7" tint="0.799981688894314"/>
        <bgColor indexed="64"/>
      </patternFill>
    </fill>
    <fill>
      <patternFill patternType="solid">
        <fgColor indexed="44"/>
        <bgColor indexed="4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indexed="55"/>
        <bgColor indexed="64"/>
      </patternFill>
    </fill>
    <fill>
      <patternFill patternType="lightUp">
        <fgColor indexed="9"/>
        <bgColor indexed="22"/>
      </patternFill>
    </fill>
    <fill>
      <patternFill patternType="solid">
        <fgColor indexed="53"/>
        <bgColor indexed="64"/>
      </patternFill>
    </fill>
    <fill>
      <patternFill patternType="solid">
        <fgColor indexed="43"/>
        <bgColor indexed="64"/>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2"/>
        <bgColor indexed="22"/>
      </patternFill>
    </fill>
    <fill>
      <patternFill patternType="solid">
        <fgColor indexed="54"/>
        <bgColor indexed="54"/>
      </patternFill>
    </fill>
    <fill>
      <patternFill patternType="solid">
        <fgColor indexed="52"/>
        <bgColor indexed="64"/>
      </patternFill>
    </fill>
    <fill>
      <patternFill patternType="solid">
        <fgColor theme="6"/>
        <bgColor indexed="64"/>
      </patternFill>
    </fill>
    <fill>
      <patternFill patternType="lightUp">
        <fgColor indexed="9"/>
        <bgColor indexed="53"/>
      </patternFill>
    </fill>
    <fill>
      <patternFill patternType="solid">
        <fgColor indexed="43"/>
        <bgColor indexed="43"/>
      </patternFill>
    </fill>
    <fill>
      <patternFill patternType="solid">
        <fgColor indexed="10"/>
        <bgColor indexed="64"/>
      </patternFill>
    </fill>
    <fill>
      <patternFill patternType="solid">
        <fgColor indexed="30"/>
        <bgColor indexed="30"/>
      </patternFill>
    </fill>
    <fill>
      <patternFill patternType="solid">
        <fgColor indexed="51"/>
        <bgColor indexed="51"/>
      </patternFill>
    </fill>
    <fill>
      <patternFill patternType="solid">
        <fgColor indexed="31"/>
        <bgColor indexed="64"/>
      </patternFill>
    </fill>
    <fill>
      <patternFill patternType="solid">
        <fgColor indexed="52"/>
        <bgColor indexed="52"/>
      </patternFill>
    </fill>
    <fill>
      <patternFill patternType="solid">
        <fgColor indexed="53"/>
        <bgColor indexed="53"/>
      </patternFill>
    </fill>
    <fill>
      <patternFill patternType="lightUp">
        <fgColor indexed="9"/>
        <bgColor indexed="55"/>
      </patternFill>
    </fill>
    <fill>
      <patternFill patternType="solid">
        <fgColor indexed="49"/>
        <bgColor indexed="49"/>
      </patternFill>
    </fill>
  </fills>
  <borders count="30">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double">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thin">
        <color auto="true"/>
      </bottom>
      <diagonal/>
    </border>
    <border>
      <left/>
      <right/>
      <top style="thin">
        <color theme="4"/>
      </top>
      <bottom style="double">
        <color theme="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auto="true"/>
      </top>
      <bottom style="double">
        <color auto="true"/>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medium">
        <color auto="true"/>
      </top>
      <bottom style="medium">
        <color auto="true"/>
      </bottom>
      <diagonal/>
    </border>
    <border>
      <left/>
      <right/>
      <top/>
      <bottom style="medium">
        <color indexed="49"/>
      </bottom>
      <diagonal/>
    </border>
    <border>
      <left/>
      <right/>
      <top/>
      <bottom style="thick">
        <color indexed="49"/>
      </bottom>
      <diagonal/>
    </border>
    <border>
      <left/>
      <right/>
      <top/>
      <bottom style="thick">
        <color indexed="62"/>
      </bottom>
      <diagonal/>
    </border>
  </borders>
  <cellStyleXfs count="908">
    <xf numFmtId="0" fontId="0" fillId="0" borderId="0"/>
    <xf numFmtId="0" fontId="71" fillId="3" borderId="0" applyNumberFormat="false" applyBorder="false" applyAlignment="false" applyProtection="false">
      <alignment vertical="center"/>
    </xf>
    <xf numFmtId="0" fontId="0" fillId="0" borderId="0"/>
    <xf numFmtId="0" fontId="60" fillId="0" borderId="18" applyProtection="false"/>
    <xf numFmtId="0" fontId="44" fillId="3" borderId="0" applyNumberFormat="false" applyBorder="false" applyAlignment="false" applyProtection="false">
      <alignment vertical="center"/>
    </xf>
    <xf numFmtId="0" fontId="44" fillId="3" borderId="0">
      <alignment vertical="top"/>
      <protection locked="false"/>
    </xf>
    <xf numFmtId="0" fontId="46" fillId="5"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3" fillId="0" borderId="0">
      <alignment vertical="center"/>
    </xf>
    <xf numFmtId="0" fontId="46" fillId="4"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46" fillId="4" borderId="0" applyNumberFormat="false" applyBorder="false" applyAlignment="false" applyProtection="false">
      <alignment vertical="center"/>
    </xf>
    <xf numFmtId="10" fontId="85" fillId="48" borderId="1" applyNumberFormat="false" applyBorder="false" applyAlignment="false" applyProtection="false"/>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0" fillId="0" borderId="0">
      <alignment vertical="center"/>
    </xf>
    <xf numFmtId="0" fontId="46" fillId="4" borderId="0" applyNumberFormat="false" applyBorder="false" applyAlignment="false" applyProtection="false">
      <alignment vertical="center"/>
    </xf>
    <xf numFmtId="0" fontId="11" fillId="44" borderId="0" applyNumberFormat="false" applyBorder="false" applyAlignment="false" applyProtection="false"/>
    <xf numFmtId="0" fontId="0" fillId="0" borderId="0"/>
    <xf numFmtId="0" fontId="0" fillId="0" borderId="0">
      <alignment vertical="center"/>
    </xf>
    <xf numFmtId="0" fontId="0" fillId="0" borderId="0"/>
    <xf numFmtId="0" fontId="49" fillId="45" borderId="0" applyNumberFormat="false" applyBorder="false" applyAlignment="false" applyProtection="false"/>
    <xf numFmtId="0" fontId="46" fillId="4" borderId="0" applyNumberFormat="false" applyBorder="false" applyAlignment="false" applyProtection="false">
      <alignment vertical="center"/>
    </xf>
    <xf numFmtId="0" fontId="82" fillId="4"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0" fillId="0" borderId="0">
      <alignment vertical="center"/>
    </xf>
    <xf numFmtId="0" fontId="80" fillId="15" borderId="16" applyNumberFormat="false" applyAlignment="false" applyProtection="false">
      <alignment vertical="center"/>
    </xf>
    <xf numFmtId="1" fontId="45" fillId="0" borderId="0"/>
    <xf numFmtId="0" fontId="93" fillId="55" borderId="21" applyNumberFormat="false" applyAlignment="false" applyProtection="false">
      <alignment vertical="center"/>
    </xf>
    <xf numFmtId="0" fontId="46" fillId="4" borderId="0" applyNumberFormat="false" applyBorder="false" applyAlignment="false" applyProtection="false">
      <alignment vertical="center"/>
    </xf>
    <xf numFmtId="0" fontId="0" fillId="0" borderId="0"/>
    <xf numFmtId="0" fontId="44" fillId="3" borderId="0" applyNumberFormat="false" applyBorder="false" applyAlignment="false" applyProtection="false">
      <alignment vertical="center"/>
    </xf>
    <xf numFmtId="0" fontId="0" fillId="0" borderId="0"/>
    <xf numFmtId="0" fontId="43" fillId="7" borderId="0" applyNumberFormat="false" applyBorder="false" applyAlignment="false" applyProtection="false">
      <alignment vertical="center"/>
    </xf>
    <xf numFmtId="0" fontId="43" fillId="30"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56"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0" fillId="0" borderId="0"/>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3"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9" fillId="62" borderId="0" applyNumberFormat="false" applyBorder="false" applyAlignment="false" applyProtection="false"/>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61" fillId="46"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9" fillId="45" borderId="0" applyNumberFormat="false" applyBorder="false" applyAlignment="false" applyProtection="false"/>
    <xf numFmtId="0" fontId="46" fillId="4" borderId="0" applyNumberFormat="false" applyBorder="false" applyAlignment="false" applyProtection="false">
      <alignment vertical="center"/>
    </xf>
    <xf numFmtId="38" fontId="85" fillId="30" borderId="0" applyNumberFormat="false" applyBorder="false" applyAlignment="false" applyProtection="false"/>
    <xf numFmtId="0" fontId="43" fillId="2"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0" fillId="0" borderId="0"/>
    <xf numFmtId="0" fontId="46" fillId="4"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80" fillId="15" borderId="16" applyNumberFormat="false" applyAlignment="false" applyProtection="false">
      <alignment vertical="center"/>
    </xf>
    <xf numFmtId="0" fontId="44" fillId="3" borderId="0" applyNumberFormat="false" applyBorder="false" applyAlignment="false" applyProtection="false">
      <alignment vertical="center"/>
    </xf>
    <xf numFmtId="0" fontId="117" fillId="0" borderId="29" applyNumberFormat="false" applyFill="false" applyAlignment="false" applyProtection="false">
      <alignment vertical="center"/>
    </xf>
    <xf numFmtId="0" fontId="46" fillId="5"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0" fillId="0" borderId="0"/>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61" fillId="6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0" fillId="0" borderId="0"/>
    <xf numFmtId="0" fontId="51" fillId="39"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61" fillId="47"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56" fillId="17" borderId="0" applyNumberFormat="false" applyBorder="false" applyAlignment="false" applyProtection="false"/>
    <xf numFmtId="0" fontId="57" fillId="16" borderId="0" applyNumberFormat="false" applyBorder="false" applyAlignment="false" applyProtection="false">
      <alignment vertical="center"/>
    </xf>
    <xf numFmtId="0" fontId="61" fillId="29"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82" fillId="4" borderId="0" applyNumberFormat="false" applyBorder="false" applyAlignment="false" applyProtection="false">
      <alignment vertical="center"/>
    </xf>
    <xf numFmtId="0" fontId="75" fillId="0" borderId="0" applyNumberFormat="false" applyFill="false" applyBorder="false" applyAlignment="false" applyProtection="false">
      <alignment vertical="center"/>
    </xf>
    <xf numFmtId="0" fontId="44" fillId="3" borderId="0" applyNumberFormat="false" applyBorder="false" applyAlignment="false" applyProtection="false">
      <alignment vertical="center"/>
    </xf>
    <xf numFmtId="0" fontId="97" fillId="0" borderId="0">
      <alignment vertical="center"/>
    </xf>
    <xf numFmtId="0" fontId="61" fillId="10"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4" fillId="3" borderId="0" applyNumberFormat="false" applyBorder="false" applyAlignment="false" applyProtection="false">
      <alignment vertical="center"/>
    </xf>
    <xf numFmtId="0" fontId="43" fillId="30"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56" fillId="7"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98" fillId="0" borderId="0">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80" fillId="15" borderId="16" applyNumberFormat="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5" fillId="0" borderId="0"/>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1" fontId="58" fillId="0" borderId="1">
      <alignment vertical="center"/>
      <protection locked="false"/>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199" fontId="37" fillId="0" borderId="0" applyFont="false" applyFill="false" applyBorder="false" applyAlignment="false" applyProtection="false"/>
    <xf numFmtId="0" fontId="56" fillId="17" borderId="0" applyNumberFormat="false" applyBorder="false" applyAlignment="false" applyProtection="false"/>
    <xf numFmtId="0" fontId="87" fillId="48" borderId="20" applyNumberFormat="false" applyAlignment="false" applyProtection="false">
      <alignment vertical="center"/>
    </xf>
    <xf numFmtId="0" fontId="43" fillId="0" borderId="0">
      <alignment vertical="center"/>
    </xf>
    <xf numFmtId="0" fontId="58" fillId="0" borderId="1">
      <alignment horizontal="distributed" vertical="center" wrapText="true"/>
    </xf>
    <xf numFmtId="194" fontId="0" fillId="0" borderId="0" applyFont="false" applyFill="false" applyBorder="false" applyAlignment="false" applyProtection="false"/>
    <xf numFmtId="0" fontId="51" fillId="26"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82"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3" fillId="47"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43" fontId="0" fillId="0" borderId="0" applyFont="false" applyFill="false" applyBorder="false" applyAlignment="false" applyProtection="false"/>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0" fillId="0" borderId="0">
      <alignment vertical="center"/>
    </xf>
    <xf numFmtId="0" fontId="64" fillId="7"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191" fontId="0" fillId="0" borderId="0" applyFont="false" applyFill="false" applyBorder="false" applyAlignment="false" applyProtection="false"/>
    <xf numFmtId="0" fontId="0" fillId="0" borderId="0"/>
    <xf numFmtId="0" fontId="77" fillId="0" borderId="0"/>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61" fillId="46" borderId="0" applyNumberFormat="false" applyBorder="false" applyAlignment="false" applyProtection="false">
      <alignment vertical="center"/>
    </xf>
    <xf numFmtId="0" fontId="0" fillId="0" borderId="0">
      <alignment vertical="center"/>
    </xf>
    <xf numFmtId="0" fontId="79" fillId="3" borderId="0" applyNumberFormat="false" applyBorder="false" applyAlignment="false" applyProtection="false">
      <alignment vertical="center"/>
    </xf>
    <xf numFmtId="0" fontId="52" fillId="9" borderId="0" applyNumberFormat="false" applyBorder="false" applyAlignment="false" applyProtection="false"/>
    <xf numFmtId="0" fontId="44" fillId="3" borderId="0" applyNumberFormat="false" applyBorder="false" applyAlignment="false" applyProtection="false">
      <alignment vertical="center"/>
    </xf>
    <xf numFmtId="0" fontId="82" fillId="5" borderId="0" applyNumberFormat="false" applyBorder="false" applyAlignment="false" applyProtection="false">
      <alignment vertical="center"/>
    </xf>
    <xf numFmtId="0" fontId="91" fillId="0" borderId="0" applyNumberFormat="false" applyFill="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37" fillId="0" borderId="0"/>
    <xf numFmtId="0" fontId="71" fillId="3" borderId="0" applyNumberFormat="false" applyBorder="false" applyAlignment="false" applyProtection="false">
      <alignment vertical="center"/>
    </xf>
    <xf numFmtId="0" fontId="74"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0" fillId="0" borderId="0" applyNumberFormat="false" applyFill="false" applyBorder="false" applyAlignment="false" applyProtection="false"/>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81" fillId="0" borderId="0" applyFont="false" applyFill="false" applyBorder="false" applyAlignment="false" applyProtection="false"/>
    <xf numFmtId="0" fontId="46" fillId="4" borderId="0" applyNumberFormat="false" applyBorder="false" applyAlignment="false" applyProtection="false">
      <alignment vertical="center"/>
    </xf>
    <xf numFmtId="0" fontId="82" fillId="5" borderId="0" applyNumberFormat="false" applyBorder="false" applyAlignment="false" applyProtection="false">
      <alignment vertical="center"/>
    </xf>
    <xf numFmtId="0" fontId="45" fillId="0" borderId="0"/>
    <xf numFmtId="0" fontId="49" fillId="11" borderId="0" applyNumberFormat="false" applyBorder="false" applyAlignment="false" applyProtection="false"/>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51" fillId="4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9" fontId="0" fillId="0" borderId="0" applyFont="false" applyFill="false" applyBorder="false" applyAlignment="false" applyProtection="false"/>
    <xf numFmtId="0" fontId="43" fillId="42"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0" fillId="0" borderId="0">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8"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37" fontId="78" fillId="0" borderId="0"/>
    <xf numFmtId="0" fontId="46" fillId="4" borderId="0" applyNumberFormat="false" applyBorder="false" applyAlignment="false" applyProtection="false">
      <alignment vertical="center"/>
    </xf>
    <xf numFmtId="0" fontId="76" fillId="36" borderId="15" applyNumberFormat="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87" fillId="30" borderId="20" applyNumberFormat="false" applyAlignment="false" applyProtection="false">
      <alignment vertical="center"/>
    </xf>
    <xf numFmtId="0" fontId="0" fillId="0" borderId="0"/>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3" fillId="48"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96" fillId="0" borderId="0">
      <alignment horizontal="centerContinuous" vertical="center"/>
    </xf>
    <xf numFmtId="0" fontId="71" fillId="3" borderId="0" applyNumberFormat="false" applyBorder="false" applyAlignment="false" applyProtection="false">
      <alignment vertical="center"/>
    </xf>
    <xf numFmtId="0" fontId="70" fillId="0" borderId="0"/>
    <xf numFmtId="0" fontId="44" fillId="3" borderId="0" applyNumberFormat="false" applyBorder="false" applyAlignment="false" applyProtection="false">
      <alignment vertical="center"/>
    </xf>
    <xf numFmtId="2" fontId="60" fillId="0" borderId="0" applyProtection="false"/>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191" fontId="0" fillId="0" borderId="0" applyFont="false" applyFill="false" applyBorder="false" applyAlignment="false" applyProtection="false"/>
    <xf numFmtId="0" fontId="44" fillId="7"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68" fillId="0" borderId="12" applyNumberFormat="false" applyFill="false" applyAlignment="false" applyProtection="false">
      <alignment vertical="center"/>
    </xf>
    <xf numFmtId="43" fontId="0" fillId="0" borderId="0" applyFont="false" applyFill="false" applyBorder="false" applyAlignment="false" applyProtection="false"/>
    <xf numFmtId="0" fontId="46" fillId="5"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57" fillId="32" borderId="0" applyNumberFormat="false" applyBorder="false" applyAlignment="false" applyProtection="false">
      <alignment vertical="center"/>
    </xf>
    <xf numFmtId="0" fontId="95" fillId="0" borderId="0" applyNumberFormat="false" applyFill="false" applyBorder="false" applyAlignment="false" applyProtection="false">
      <alignment vertical="center"/>
    </xf>
    <xf numFmtId="0" fontId="44"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43" fontId="0" fillId="0" borderId="0" applyFont="false" applyFill="false" applyBorder="false" applyAlignment="false" applyProtection="false"/>
    <xf numFmtId="0" fontId="0" fillId="0" borderId="0">
      <alignment vertical="center"/>
    </xf>
    <xf numFmtId="0" fontId="44" fillId="3"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55" fillId="30"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61" fillId="57" borderId="0" applyNumberFormat="false" applyBorder="false" applyAlignment="false" applyProtection="false">
      <alignment vertical="center"/>
    </xf>
    <xf numFmtId="0" fontId="0" fillId="0" borderId="0"/>
    <xf numFmtId="0" fontId="44" fillId="3"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3" fillId="7"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52" fillId="33" borderId="0" applyNumberFormat="false" applyBorder="false" applyAlignment="false" applyProtection="false"/>
    <xf numFmtId="0" fontId="0" fillId="0" borderId="0"/>
    <xf numFmtId="0" fontId="57" fillId="21"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82" fillId="4" borderId="0" applyNumberFormat="false" applyBorder="false" applyAlignment="false" applyProtection="false">
      <alignment vertical="center"/>
    </xf>
    <xf numFmtId="9" fontId="0" fillId="0" borderId="0" applyFont="false" applyFill="false" applyBorder="false" applyAlignment="false" applyProtection="false"/>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0" fillId="0" borderId="0"/>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0" fillId="0" borderId="0">
      <alignment vertical="center"/>
    </xf>
    <xf numFmtId="0" fontId="44" fillId="3"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89" fillId="5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67" fillId="0" borderId="0" applyNumberFormat="false" applyFill="false" applyBorder="false" applyAlignment="false" applyProtection="false">
      <alignment vertical="center"/>
    </xf>
    <xf numFmtId="0" fontId="61" fillId="35"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56" fillId="7"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66" fillId="0" borderId="6">
      <alignment horizontal="left" vertical="center"/>
    </xf>
    <xf numFmtId="0" fontId="0" fillId="0" borderId="0"/>
    <xf numFmtId="0" fontId="51" fillId="40"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188" fontId="37" fillId="0" borderId="0" applyFont="false" applyFill="false" applyBorder="false" applyAlignment="false" applyProtection="false"/>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11" fillId="44" borderId="0" applyNumberFormat="false" applyBorder="false" applyAlignment="false" applyProtection="false"/>
    <xf numFmtId="0" fontId="44" fillId="3"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65" fillId="0" borderId="10" applyNumberFormat="false" applyFill="false" applyAlignment="false" applyProtection="false">
      <alignment vertical="center"/>
    </xf>
    <xf numFmtId="0" fontId="43" fillId="29" borderId="0" applyNumberFormat="false" applyBorder="false" applyAlignment="false" applyProtection="false">
      <alignment vertical="center"/>
    </xf>
    <xf numFmtId="0" fontId="66" fillId="0" borderId="26" applyNumberFormat="false" applyAlignment="false" applyProtection="false">
      <alignment horizontal="left" vertical="center"/>
    </xf>
    <xf numFmtId="0" fontId="44" fillId="3"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3" fillId="5"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51" fillId="27"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84" fillId="0" borderId="17" applyNumberFormat="false" applyFill="false" applyAlignment="false" applyProtection="false">
      <alignment vertical="center"/>
    </xf>
    <xf numFmtId="0" fontId="61" fillId="18"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194" fontId="0" fillId="0" borderId="0" applyFont="false" applyFill="false" applyBorder="false" applyAlignment="false" applyProtection="false"/>
    <xf numFmtId="0" fontId="103" fillId="0" borderId="0" applyNumberFormat="false" applyFill="false" applyBorder="false" applyAlignment="false" applyProtection="false">
      <alignment vertical="center"/>
    </xf>
    <xf numFmtId="0" fontId="57" fillId="24" borderId="0" applyNumberFormat="false" applyBorder="false" applyAlignment="false" applyProtection="false">
      <alignment vertical="center"/>
    </xf>
    <xf numFmtId="0" fontId="0" fillId="0" borderId="0">
      <alignment vertical="center"/>
    </xf>
    <xf numFmtId="0" fontId="94" fillId="36" borderId="22" applyNumberFormat="false" applyAlignment="false" applyProtection="false">
      <alignment vertical="center"/>
    </xf>
    <xf numFmtId="44" fontId="31" fillId="0" borderId="0" applyFont="false" applyFill="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191" fontId="0" fillId="0" borderId="0" applyFont="false" applyFill="false" applyBorder="false" applyAlignment="false" applyProtection="false"/>
    <xf numFmtId="0" fontId="44" fillId="3" borderId="0" applyNumberFormat="false" applyBorder="false" applyAlignment="false" applyProtection="false">
      <alignment vertical="center"/>
    </xf>
    <xf numFmtId="41" fontId="0" fillId="0" borderId="0" applyFont="false" applyFill="false" applyBorder="false" applyAlignment="false" applyProtection="false"/>
    <xf numFmtId="0" fontId="62" fillId="0" borderId="0" applyNumberFormat="false" applyFill="false" applyBorder="false" applyAlignment="false" applyProtection="false">
      <alignment vertical="center"/>
    </xf>
    <xf numFmtId="0" fontId="44" fillId="3" borderId="0" applyNumberFormat="false" applyBorder="false" applyAlignment="false" applyProtection="false">
      <alignment vertical="center"/>
    </xf>
    <xf numFmtId="0" fontId="49" fillId="23" borderId="0" applyNumberFormat="false" applyBorder="false" applyAlignment="false" applyProtection="false"/>
    <xf numFmtId="0" fontId="44" fillId="3" borderId="0" applyNumberFormat="false" applyBorder="false" applyAlignment="false" applyProtection="false">
      <alignment vertical="center"/>
    </xf>
    <xf numFmtId="0" fontId="0" fillId="0" borderId="0">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3" fillId="15" borderId="0" applyNumberFormat="false" applyBorder="false" applyAlignment="false" applyProtection="false">
      <alignment vertical="center"/>
    </xf>
    <xf numFmtId="0" fontId="88" fillId="53" borderId="0" applyNumberFormat="false" applyBorder="false" applyAlignment="false" applyProtection="false">
      <alignment vertical="center"/>
    </xf>
    <xf numFmtId="0" fontId="51" fillId="20" borderId="0" applyNumberFormat="false" applyBorder="false" applyAlignment="false" applyProtection="false">
      <alignment vertical="center"/>
    </xf>
    <xf numFmtId="0" fontId="86" fillId="0" borderId="19" applyNumberFormat="false" applyFill="false" applyAlignment="false" applyProtection="false">
      <alignment vertical="center"/>
    </xf>
    <xf numFmtId="0" fontId="57" fillId="38" borderId="0" applyNumberFormat="false" applyBorder="false" applyAlignment="false" applyProtection="false">
      <alignment vertical="center"/>
    </xf>
    <xf numFmtId="0" fontId="43" fillId="15" borderId="0" applyNumberFormat="false" applyBorder="false" applyAlignment="false" applyProtection="false">
      <alignment vertical="center"/>
    </xf>
    <xf numFmtId="0" fontId="60" fillId="0" borderId="0" applyProtection="false"/>
    <xf numFmtId="0" fontId="99" fillId="0" borderId="0" applyNumberFormat="false" applyFill="false" applyBorder="false" applyAlignment="false" applyProtection="false">
      <alignment vertical="center"/>
    </xf>
    <xf numFmtId="0" fontId="44" fillId="3" borderId="0" applyNumberFormat="false" applyBorder="false" applyAlignment="false" applyProtection="false">
      <alignment vertical="center"/>
    </xf>
    <xf numFmtId="0" fontId="59" fillId="0" borderId="0"/>
    <xf numFmtId="0" fontId="46" fillId="4" borderId="0" applyNumberFormat="false" applyBorder="false" applyAlignment="false" applyProtection="false">
      <alignment vertical="center"/>
    </xf>
    <xf numFmtId="0" fontId="101" fillId="56" borderId="0" applyNumberFormat="false" applyBorder="false" applyAlignment="false" applyProtection="false"/>
    <xf numFmtId="0" fontId="46" fillId="4" borderId="0" applyNumberFormat="false" applyBorder="false" applyAlignment="false" applyProtection="false">
      <alignment vertical="center"/>
    </xf>
    <xf numFmtId="0" fontId="92" fillId="0" borderId="0" applyProtection="false">
      <alignment vertical="center"/>
    </xf>
    <xf numFmtId="0" fontId="46" fillId="4" borderId="0" applyNumberFormat="false" applyBorder="false" applyAlignment="false" applyProtection="false">
      <alignment vertical="center"/>
    </xf>
    <xf numFmtId="0" fontId="61" fillId="10" borderId="0" applyNumberFormat="false" applyBorder="false" applyAlignment="false" applyProtection="false">
      <alignment vertical="center"/>
    </xf>
    <xf numFmtId="0" fontId="72" fillId="34" borderId="13" applyNumberFormat="false" applyAlignment="false" applyProtection="false">
      <alignment vertical="center"/>
    </xf>
    <xf numFmtId="0" fontId="43" fillId="47" borderId="0" applyNumberFormat="false" applyBorder="false" applyAlignment="false" applyProtection="false">
      <alignment vertical="center"/>
    </xf>
    <xf numFmtId="0" fontId="43" fillId="15"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0" fillId="0" borderId="0">
      <alignment vertical="center"/>
    </xf>
    <xf numFmtId="0" fontId="0" fillId="0" borderId="0">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43" fontId="0" fillId="0" borderId="0" applyFont="false" applyFill="false" applyBorder="false" applyAlignment="false" applyProtection="false"/>
    <xf numFmtId="0" fontId="44" fillId="7" borderId="0" applyNumberFormat="false" applyBorder="false" applyAlignment="false" applyProtection="false">
      <alignment vertical="center"/>
    </xf>
    <xf numFmtId="0" fontId="43" fillId="31" borderId="11" applyNumberFormat="false" applyFont="false" applyAlignment="false" applyProtection="false">
      <alignment vertical="center"/>
    </xf>
    <xf numFmtId="0" fontId="100" fillId="0" borderId="0" applyNumberFormat="false" applyFill="false" applyBorder="false" applyAlignment="false" applyProtection="false">
      <alignment vertical="center"/>
    </xf>
    <xf numFmtId="0" fontId="46" fillId="4" borderId="0" applyNumberFormat="false" applyBorder="false" applyAlignment="false" applyProtection="false">
      <alignment vertical="center"/>
    </xf>
    <xf numFmtId="43" fontId="0" fillId="0" borderId="0" applyFont="false" applyFill="false" applyBorder="false" applyAlignment="false" applyProtection="false"/>
    <xf numFmtId="0" fontId="11" fillId="44" borderId="0" applyNumberFormat="false" applyBorder="false" applyAlignment="false" applyProtection="false"/>
    <xf numFmtId="0" fontId="46" fillId="4" borderId="0" applyNumberFormat="false" applyBorder="false" applyAlignment="false" applyProtection="false">
      <alignment vertical="center"/>
    </xf>
    <xf numFmtId="191" fontId="0" fillId="0" borderId="0" applyFont="false" applyFill="false" applyBorder="false" applyAlignment="false" applyProtection="false"/>
    <xf numFmtId="0" fontId="56"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65" fillId="0" borderId="0" applyNumberFormat="false" applyFill="false" applyBorder="false" applyAlignment="false" applyProtection="false">
      <alignment vertical="center"/>
    </xf>
    <xf numFmtId="0" fontId="46" fillId="4" borderId="0" applyNumberFormat="false" applyBorder="false" applyAlignment="false" applyProtection="false">
      <alignment vertical="center"/>
    </xf>
    <xf numFmtId="0" fontId="57" fillId="28"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0" fillId="0" borderId="0"/>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102" fillId="58"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0" fillId="0" borderId="0">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0" fillId="0" borderId="0"/>
    <xf numFmtId="0" fontId="47" fillId="5"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31" fillId="59" borderId="23" applyNumberFormat="false" applyFont="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37" fillId="0" borderId="0" applyFont="false" applyFill="false" applyBorder="false" applyAlignment="false" applyProtection="false"/>
    <xf numFmtId="0" fontId="44" fillId="3" borderId="0" applyNumberFormat="false" applyBorder="false" applyAlignment="false" applyProtection="false">
      <alignment vertical="center"/>
    </xf>
    <xf numFmtId="0" fontId="56" fillId="17" borderId="0" applyNumberFormat="false" applyBorder="false" applyAlignment="false" applyProtection="false"/>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104" fillId="0" borderId="0" applyNumberFormat="false" applyFill="false" applyBorder="false" applyAlignment="false" applyProtection="false">
      <alignment vertical="center"/>
    </xf>
    <xf numFmtId="0" fontId="57" fillId="1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Protection="false">
      <alignment vertical="center"/>
    </xf>
    <xf numFmtId="0" fontId="0" fillId="0" borderId="0"/>
    <xf numFmtId="0" fontId="44" fillId="3" borderId="0" applyNumberFormat="false" applyBorder="false" applyAlignment="false" applyProtection="false">
      <alignment vertical="center"/>
    </xf>
    <xf numFmtId="0" fontId="0" fillId="0" borderId="0"/>
    <xf numFmtId="0" fontId="44" fillId="3" borderId="0" applyNumberFormat="false" applyBorder="false" applyAlignment="false" applyProtection="false">
      <alignment vertical="center"/>
    </xf>
    <xf numFmtId="0" fontId="11" fillId="44" borderId="0" applyNumberFormat="false" applyBorder="false" applyAlignment="false" applyProtection="false"/>
    <xf numFmtId="0" fontId="105" fillId="60" borderId="15" applyNumberFormat="false" applyAlignment="false" applyProtection="false">
      <alignment vertical="center"/>
    </xf>
    <xf numFmtId="0" fontId="64" fillId="3" borderId="0" applyNumberFormat="false" applyBorder="false" applyAlignment="false" applyProtection="false">
      <alignment vertical="center"/>
    </xf>
    <xf numFmtId="0" fontId="69" fillId="0" borderId="0"/>
    <xf numFmtId="0" fontId="57" fillId="51" borderId="0" applyNumberFormat="false" applyBorder="false" applyAlignment="false" applyProtection="false">
      <alignment vertical="center"/>
    </xf>
    <xf numFmtId="0" fontId="95" fillId="0" borderId="25" applyNumberFormat="false" applyFill="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0" fillId="0" borderId="0"/>
    <xf numFmtId="0" fontId="73" fillId="0" borderId="14" applyNumberFormat="false" applyFill="false" applyAlignment="false" applyProtection="false">
      <alignment vertical="center"/>
    </xf>
    <xf numFmtId="0" fontId="56"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51" fillId="25" borderId="0" applyNumberFormat="false" applyBorder="false" applyAlignment="false" applyProtection="false">
      <alignment vertical="center"/>
    </xf>
    <xf numFmtId="0" fontId="55" fillId="15"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64" fillId="7" borderId="0" applyNumberFormat="false" applyBorder="false" applyAlignment="false" applyProtection="false">
      <alignment vertical="center"/>
    </xf>
    <xf numFmtId="0" fontId="56"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43" fontId="0" fillId="0" borderId="0" applyFont="false" applyFill="false" applyBorder="false" applyAlignment="false" applyProtection="false"/>
    <xf numFmtId="0" fontId="44" fillId="3" borderId="0" applyNumberFormat="false" applyBorder="false" applyAlignment="false" applyProtection="false">
      <alignment vertical="center"/>
    </xf>
    <xf numFmtId="0" fontId="55" fillId="10"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106" fillId="0" borderId="24" applyNumberFormat="false" applyFill="false" applyAlignment="false" applyProtection="false">
      <alignment vertical="center"/>
    </xf>
    <xf numFmtId="0" fontId="0" fillId="0" borderId="0"/>
    <xf numFmtId="0" fontId="44" fillId="3"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63" fillId="0" borderId="0"/>
    <xf numFmtId="0" fontId="110" fillId="0" borderId="0" applyNumberFormat="false" applyFill="false" applyBorder="false" applyAlignment="false" applyProtection="false">
      <alignment vertical="center"/>
    </xf>
    <xf numFmtId="0" fontId="107" fillId="61"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191" fontId="63" fillId="0" borderId="0" applyFont="false" applyFill="false" applyBorder="false" applyAlignment="false" applyProtection="false"/>
    <xf numFmtId="0" fontId="0" fillId="0" borderId="0">
      <alignment vertical="center"/>
    </xf>
    <xf numFmtId="0" fontId="44" fillId="3" borderId="0" applyNumberFormat="false" applyBorder="false" applyAlignment="false" applyProtection="false">
      <alignment vertical="center"/>
    </xf>
    <xf numFmtId="0" fontId="49" fillId="11" borderId="0" applyNumberFormat="false" applyBorder="false" applyAlignment="false" applyProtection="false"/>
    <xf numFmtId="0" fontId="46"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200" fontId="45" fillId="0" borderId="0" applyFont="false" applyFill="false" applyBorder="false" applyAlignment="false" applyProtection="false"/>
    <xf numFmtId="0" fontId="56"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11" fillId="50" borderId="0" applyNumberFormat="false" applyBorder="false" applyAlignment="false" applyProtection="false"/>
    <xf numFmtId="0" fontId="43" fillId="15" borderId="0" applyNumberFormat="false" applyBorder="false" applyAlignment="false" applyProtection="false">
      <alignment vertical="center"/>
    </xf>
    <xf numFmtId="0" fontId="108" fillId="0" borderId="14" applyNumberFormat="false" applyFill="false" applyAlignment="false" applyProtection="false">
      <alignment vertical="center"/>
    </xf>
    <xf numFmtId="0" fontId="44" fillId="7"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56"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57" fillId="12" borderId="0" applyNumberFormat="false" applyBorder="false" applyAlignment="false" applyProtection="false">
      <alignment vertical="center"/>
    </xf>
    <xf numFmtId="9" fontId="70" fillId="0" borderId="0" applyFont="false" applyFill="false" applyBorder="false" applyAlignment="false" applyProtection="false"/>
    <xf numFmtId="0" fontId="43" fillId="5" borderId="0" applyNumberFormat="false" applyBorder="false" applyAlignment="false" applyProtection="false">
      <alignment vertical="center"/>
    </xf>
    <xf numFmtId="0" fontId="48" fillId="4" borderId="0" applyNumberFormat="false" applyBorder="false" applyAlignment="false" applyProtection="false">
      <alignment vertical="center"/>
    </xf>
    <xf numFmtId="0" fontId="82" fillId="4" borderId="0" applyNumberFormat="false" applyBorder="false" applyAlignment="false" applyProtection="false">
      <alignment vertical="center"/>
    </xf>
    <xf numFmtId="0" fontId="56" fillId="7"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43" fontId="0" fillId="0" borderId="0" applyFont="false" applyFill="false" applyBorder="false" applyAlignment="false" applyProtection="false"/>
    <xf numFmtId="0" fontId="46" fillId="4"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102" fillId="58" borderId="0" applyNumberFormat="false" applyBorder="false" applyAlignment="false" applyProtection="false">
      <alignment vertical="center"/>
    </xf>
    <xf numFmtId="0" fontId="82"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57" fillId="52" borderId="0" applyNumberFormat="false" applyBorder="false" applyAlignment="false" applyProtection="false">
      <alignment vertical="center"/>
    </xf>
    <xf numFmtId="194" fontId="63" fillId="0" borderId="0" applyFont="false" applyFill="false" applyBorder="false" applyAlignment="false" applyProtection="false"/>
    <xf numFmtId="0" fontId="61" fillId="68" borderId="0" applyNumberFormat="false" applyBorder="false" applyAlignment="false" applyProtection="false">
      <alignment vertical="center"/>
    </xf>
    <xf numFmtId="0" fontId="56" fillId="7" borderId="0" applyNumberFormat="false" applyBorder="false" applyAlignment="false" applyProtection="false">
      <alignment vertical="center"/>
    </xf>
    <xf numFmtId="0" fontId="56" fillId="17" borderId="0" applyNumberFormat="false" applyBorder="false" applyAlignment="false" applyProtection="false"/>
    <xf numFmtId="0" fontId="46" fillId="5"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186" fontId="90" fillId="0" borderId="0" applyFont="false" applyFill="false" applyBorder="false" applyAlignment="false" applyProtection="false"/>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58" fillId="0" borderId="0"/>
    <xf numFmtId="0" fontId="61" fillId="22"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193" fontId="63" fillId="0" borderId="0"/>
    <xf numFmtId="0" fontId="46" fillId="4" borderId="0" applyNumberFormat="false" applyBorder="false" applyAlignment="false" applyProtection="false">
      <alignment vertical="center"/>
    </xf>
    <xf numFmtId="0" fontId="0" fillId="0" borderId="0" applyNumberFormat="false" applyFill="false" applyBorder="false" applyAlignment="false" applyProtection="false"/>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71"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112" fillId="0" borderId="0"/>
    <xf numFmtId="0" fontId="48" fillId="4"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109" fillId="0" borderId="0"/>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56" fillId="7" borderId="0" applyNumberFormat="false" applyBorder="false" applyAlignment="false" applyProtection="false">
      <alignment vertical="center"/>
    </xf>
    <xf numFmtId="0" fontId="49" fillId="63" borderId="0" applyNumberFormat="false" applyBorder="false" applyAlignment="false" applyProtection="false"/>
    <xf numFmtId="0" fontId="44" fillId="7" borderId="0" applyNumberFormat="false" applyBorder="false" applyAlignment="false" applyProtection="false">
      <alignment vertical="center"/>
    </xf>
    <xf numFmtId="0" fontId="11" fillId="44" borderId="0" applyNumberFormat="false" applyBorder="false" applyAlignment="false" applyProtection="false"/>
    <xf numFmtId="0" fontId="44" fillId="3" borderId="0" applyNumberFormat="false" applyBorder="false" applyAlignment="false" applyProtection="false">
      <alignment vertical="center"/>
    </xf>
    <xf numFmtId="0" fontId="55" fillId="47" borderId="0" applyNumberFormat="false" applyBorder="false" applyAlignment="false" applyProtection="false">
      <alignment vertical="center"/>
    </xf>
    <xf numFmtId="0" fontId="56" fillId="7"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110" fillId="0" borderId="0" applyNumberFormat="false" applyFill="false" applyBorder="false" applyAlignment="false" applyProtection="false">
      <alignment vertical="center"/>
    </xf>
    <xf numFmtId="0" fontId="31" fillId="0" borderId="0">
      <alignment vertical="center"/>
    </xf>
    <xf numFmtId="0" fontId="0" fillId="31" borderId="11" applyNumberFormat="false" applyFont="false" applyAlignment="false" applyProtection="false">
      <alignment vertical="center"/>
    </xf>
    <xf numFmtId="0" fontId="46" fillId="4" borderId="0" applyNumberFormat="false" applyBorder="false" applyAlignment="false" applyProtection="false">
      <alignment vertical="center"/>
    </xf>
    <xf numFmtId="0" fontId="51" fillId="37"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194" fontId="0" fillId="0" borderId="0" applyFont="false" applyFill="false" applyBorder="false" applyAlignment="false" applyProtection="false"/>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71" fillId="3" borderId="0" applyNumberFormat="false" applyBorder="false" applyAlignment="false" applyProtection="false">
      <alignment vertical="center"/>
    </xf>
    <xf numFmtId="0" fontId="101" fillId="66" borderId="0" applyNumberFormat="false" applyBorder="false" applyAlignment="false" applyProtection="false"/>
    <xf numFmtId="198" fontId="90" fillId="0" borderId="0" applyFont="false" applyFill="false" applyBorder="false" applyAlignment="false" applyProtection="false"/>
    <xf numFmtId="195" fontId="45" fillId="0" borderId="0" applyFont="false" applyFill="false" applyBorder="false" applyAlignment="false" applyProtection="false"/>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0" fillId="0" borderId="0"/>
    <xf numFmtId="0" fontId="44" fillId="7" borderId="0" applyNumberFormat="false" applyBorder="false" applyAlignment="false" applyProtection="false">
      <alignment vertical="center"/>
    </xf>
    <xf numFmtId="0" fontId="52" fillId="9" borderId="0" applyNumberFormat="false" applyBorder="false" applyAlignment="false" applyProtection="false"/>
    <xf numFmtId="0" fontId="45" fillId="0" borderId="0"/>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111" fillId="0" borderId="0" applyNumberFormat="false" applyFill="false" applyBorder="false" applyAlignment="false" applyProtection="false">
      <alignment vertical="top"/>
      <protection locked="false"/>
    </xf>
    <xf numFmtId="0" fontId="46" fillId="4" borderId="0" applyNumberFormat="false" applyBorder="false" applyAlignment="false" applyProtection="false">
      <alignment vertical="center"/>
    </xf>
    <xf numFmtId="0" fontId="112" fillId="0" borderId="0">
      <alignment vertical="center"/>
    </xf>
    <xf numFmtId="0" fontId="64" fillId="7"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42" fontId="31" fillId="0" borderId="0" applyFont="false" applyFill="false" applyBorder="false" applyAlignment="false" applyProtection="false">
      <alignment vertical="center"/>
    </xf>
    <xf numFmtId="0" fontId="44" fillId="7" borderId="0" applyNumberFormat="false" applyBorder="false" applyAlignment="false" applyProtection="false">
      <alignment vertical="center"/>
    </xf>
    <xf numFmtId="202" fontId="112" fillId="0" borderId="0" applyFill="false" applyBorder="false" applyAlignment="false"/>
    <xf numFmtId="43" fontId="0" fillId="0" borderId="0" applyFont="false" applyFill="false" applyBorder="false" applyAlignment="false" applyProtection="false"/>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82"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49" fillId="70" borderId="0" applyNumberFormat="false" applyBorder="false" applyAlignment="false" applyProtection="false"/>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0" fillId="0" borderId="0"/>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0" fillId="0" borderId="0"/>
    <xf numFmtId="0" fontId="44" fillId="3" borderId="0" applyNumberFormat="false" applyBorder="false" applyAlignment="false" applyProtection="false">
      <alignment vertical="center"/>
    </xf>
    <xf numFmtId="0" fontId="71" fillId="3" borderId="0" applyNumberFormat="false" applyBorder="false" applyAlignment="false" applyProtection="false">
      <alignment vertical="center"/>
    </xf>
    <xf numFmtId="0" fontId="11" fillId="45" borderId="0" applyNumberFormat="false" applyBorder="false" applyAlignment="false" applyProtection="false"/>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43" fontId="0" fillId="0" borderId="0" applyFont="false" applyFill="false" applyBorder="false" applyAlignment="false" applyProtection="false"/>
    <xf numFmtId="0" fontId="44" fillId="3" borderId="0" applyNumberFormat="false" applyBorder="false" applyAlignment="false" applyProtection="false">
      <alignment vertical="center"/>
    </xf>
    <xf numFmtId="43" fontId="0" fillId="0" borderId="0" applyFont="false" applyFill="false" applyBorder="false" applyAlignment="false" applyProtection="false"/>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0" fillId="0" borderId="0"/>
    <xf numFmtId="0" fontId="46" fillId="4" borderId="0" applyNumberFormat="false" applyBorder="false" applyAlignment="false" applyProtection="false">
      <alignment vertical="center"/>
    </xf>
    <xf numFmtId="0" fontId="11" fillId="33" borderId="0" applyNumberFormat="false" applyBorder="false" applyAlignment="false" applyProtection="false"/>
    <xf numFmtId="0" fontId="51" fillId="65" borderId="0" applyNumberFormat="false" applyBorder="false" applyAlignment="false" applyProtection="false">
      <alignment vertical="center"/>
    </xf>
    <xf numFmtId="0" fontId="48"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82"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9" fillId="67" borderId="0" applyNumberFormat="false" applyBorder="false" applyAlignment="false" applyProtection="false"/>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0" fillId="0" borderId="0"/>
    <xf numFmtId="0" fontId="112" fillId="0" borderId="0"/>
    <xf numFmtId="0" fontId="44" fillId="3"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49" fillId="69" borderId="0" applyNumberFormat="false" applyBorder="false" applyAlignment="false" applyProtection="false"/>
    <xf numFmtId="0" fontId="43"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0" fillId="0" borderId="0"/>
    <xf numFmtId="185" fontId="63" fillId="0" borderId="0"/>
    <xf numFmtId="0" fontId="46" fillId="4" borderId="0" applyNumberFormat="false" applyBorder="false" applyAlignment="false" applyProtection="false">
      <alignment vertical="center"/>
    </xf>
    <xf numFmtId="0" fontId="82" fillId="5"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43" fontId="0" fillId="0" borderId="0" applyFont="false" applyFill="false" applyBorder="false" applyAlignment="false" applyProtection="false"/>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0" fillId="0" borderId="0">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11" fillId="62" borderId="0" applyNumberFormat="false" applyBorder="false" applyAlignment="false" applyProtection="false"/>
    <xf numFmtId="10" fontId="45" fillId="0" borderId="0" applyFont="false" applyFill="false" applyBorder="false" applyAlignment="false" applyProtection="false"/>
    <xf numFmtId="0" fontId="71"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11" fillId="62" borderId="0" applyNumberFormat="false" applyBorder="false" applyAlignment="false" applyProtection="false"/>
    <xf numFmtId="0" fontId="44" fillId="3" borderId="0" applyNumberFormat="false" applyBorder="false" applyAlignment="false" applyProtection="false">
      <alignment vertical="center"/>
    </xf>
    <xf numFmtId="0" fontId="82" fillId="4" borderId="0" applyNumberFormat="false" applyBorder="false" applyAlignment="false" applyProtection="false">
      <alignment vertical="center"/>
    </xf>
    <xf numFmtId="0" fontId="91" fillId="0" borderId="27" applyNumberFormat="false" applyFill="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57" fillId="49"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9" fillId="63" borderId="0" applyNumberFormat="false" applyBorder="false" applyAlignment="false" applyProtection="false"/>
    <xf numFmtId="0" fontId="55" fillId="58"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82" fillId="5"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56" fillId="17" borderId="0" applyNumberFormat="false" applyBorder="false" applyAlignment="false" applyProtection="false"/>
    <xf numFmtId="0" fontId="0" fillId="0" borderId="0"/>
    <xf numFmtId="0" fontId="44" fillId="3" borderId="0" applyNumberFormat="false" applyBorder="false" applyAlignment="false" applyProtection="false">
      <alignment vertical="center"/>
    </xf>
    <xf numFmtId="0" fontId="57" fillId="41"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0" fillId="0" borderId="0"/>
    <xf numFmtId="0" fontId="81" fillId="0" borderId="0" applyFont="false" applyFill="false" applyBorder="false" applyAlignment="false" applyProtection="false"/>
    <xf numFmtId="0" fontId="46" fillId="4" borderId="0" applyNumberFormat="false" applyBorder="false" applyAlignment="false" applyProtection="false">
      <alignment vertical="center"/>
    </xf>
    <xf numFmtId="0" fontId="49" fillId="72" borderId="0" applyNumberFormat="false" applyBorder="false" applyAlignment="false" applyProtection="false"/>
    <xf numFmtId="0" fontId="46" fillId="4" borderId="0" applyNumberFormat="false" applyBorder="false" applyAlignment="false" applyProtection="false">
      <alignment vertical="center"/>
    </xf>
    <xf numFmtId="0" fontId="0" fillId="0" borderId="0"/>
    <xf numFmtId="0" fontId="46" fillId="5"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0" fillId="0" borderId="0"/>
    <xf numFmtId="0" fontId="44" fillId="3" borderId="0" applyNumberFormat="false" applyBorder="false" applyAlignment="false" applyProtection="false">
      <alignment vertical="center"/>
    </xf>
    <xf numFmtId="0" fontId="0" fillId="0" borderId="0">
      <alignment vertical="center"/>
    </xf>
    <xf numFmtId="0" fontId="46" fillId="4" borderId="0" applyNumberFormat="false" applyBorder="false" applyAlignment="false" applyProtection="false">
      <alignment vertical="center"/>
    </xf>
    <xf numFmtId="0" fontId="0" fillId="0" borderId="0"/>
    <xf numFmtId="0" fontId="44" fillId="3" borderId="0" applyNumberFormat="false" applyBorder="false" applyAlignment="false" applyProtection="false">
      <alignment vertical="center"/>
    </xf>
    <xf numFmtId="0" fontId="52" fillId="9" borderId="0" applyNumberFormat="false" applyBorder="false" applyAlignment="false" applyProtection="false"/>
    <xf numFmtId="0" fontId="44" fillId="3" borderId="0" applyNumberFormat="false" applyBorder="false" applyAlignment="false" applyProtection="false">
      <alignment vertical="center"/>
    </xf>
    <xf numFmtId="0" fontId="0" fillId="0" borderId="0"/>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115" fillId="0" borderId="28" applyNumberFormat="false" applyFill="false" applyAlignment="false" applyProtection="false">
      <alignment vertical="center"/>
    </xf>
    <xf numFmtId="0" fontId="46" fillId="4" borderId="0" applyNumberFormat="false" applyBorder="false" applyAlignment="false" applyProtection="false">
      <alignment vertical="center"/>
    </xf>
    <xf numFmtId="0" fontId="0" fillId="0" borderId="0">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0" fillId="0" borderId="0"/>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9" fontId="0" fillId="0" borderId="0" applyFont="false" applyFill="false" applyBorder="false" applyAlignment="false" applyProtection="false"/>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0" fillId="0" borderId="0">
      <alignment vertical="center"/>
    </xf>
    <xf numFmtId="0" fontId="0" fillId="0" borderId="0">
      <alignment vertical="center"/>
    </xf>
    <xf numFmtId="0" fontId="113" fillId="48" borderId="16" applyNumberFormat="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191" fontId="0" fillId="0" borderId="0" applyFont="false" applyFill="false" applyBorder="false" applyAlignment="false" applyProtection="false"/>
    <xf numFmtId="0" fontId="44" fillId="3" borderId="0" applyNumberFormat="false" applyBorder="false" applyAlignment="false" applyProtection="false">
      <alignment vertical="center"/>
    </xf>
    <xf numFmtId="0" fontId="0" fillId="0" borderId="0"/>
    <xf numFmtId="0" fontId="44" fillId="3" borderId="0" applyNumberFormat="false" applyBorder="false" applyAlignment="false" applyProtection="false">
      <alignment vertical="center"/>
    </xf>
    <xf numFmtId="0" fontId="114" fillId="0" borderId="0"/>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113" fillId="30" borderId="16" applyNumberFormat="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3" fillId="71"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11" fillId="44" borderId="0" applyNumberFormat="false" applyBorder="false" applyAlignment="false" applyProtection="false"/>
    <xf numFmtId="183" fontId="63" fillId="0" borderId="0"/>
    <xf numFmtId="0" fontId="43" fillId="58"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3" fillId="31"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8"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9" fillId="73" borderId="0" applyNumberFormat="false" applyBorder="false" applyAlignment="false" applyProtection="false"/>
    <xf numFmtId="0" fontId="46" fillId="4" borderId="0" applyNumberFormat="false" applyBorder="false" applyAlignment="false" applyProtection="false">
      <alignment vertical="center"/>
    </xf>
    <xf numFmtId="43" fontId="0" fillId="0" borderId="0" applyFont="false" applyFill="false" applyBorder="false" applyAlignment="false" applyProtection="false"/>
    <xf numFmtId="0" fontId="31" fillId="0" borderId="0">
      <alignment vertical="center"/>
    </xf>
    <xf numFmtId="0" fontId="46" fillId="5" borderId="0" applyNumberFormat="false" applyBorder="false" applyAlignment="false" applyProtection="false">
      <alignment vertical="center"/>
    </xf>
    <xf numFmtId="0" fontId="11" fillId="44" borderId="0" applyNumberFormat="false" applyBorder="false" applyAlignment="false" applyProtection="false"/>
    <xf numFmtId="0" fontId="0" fillId="0" borderId="0"/>
    <xf numFmtId="182" fontId="58" fillId="0" borderId="1">
      <alignment vertical="center"/>
      <protection locked="false"/>
    </xf>
    <xf numFmtId="191" fontId="0" fillId="0" borderId="0" applyFont="false" applyFill="false" applyBorder="false" applyAlignment="false" applyProtection="false"/>
    <xf numFmtId="0" fontId="82" fillId="5" borderId="0" applyNumberFormat="false" applyBorder="false" applyAlignment="false" applyProtection="false">
      <alignment vertical="center"/>
    </xf>
    <xf numFmtId="0" fontId="101" fillId="74" borderId="0" applyNumberFormat="false" applyBorder="false" applyAlignment="false" applyProtection="false"/>
    <xf numFmtId="0" fontId="51" fillId="19"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0" fillId="0" borderId="0"/>
    <xf numFmtId="0" fontId="82" fillId="5" borderId="0" applyNumberFormat="false" applyBorder="false" applyAlignment="false" applyProtection="false">
      <alignment vertical="center"/>
    </xf>
    <xf numFmtId="43" fontId="0" fillId="0" borderId="0" applyFont="false" applyFill="false" applyBorder="false" applyAlignment="false" applyProtection="false"/>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181" fontId="37" fillId="0" borderId="0" applyFont="false" applyFill="false" applyBorder="false" applyAlignment="false" applyProtection="false"/>
    <xf numFmtId="0" fontId="56" fillId="3" borderId="0" applyNumberFormat="false" applyBorder="false" applyAlignment="false" applyProtection="false">
      <alignment vertical="center"/>
    </xf>
    <xf numFmtId="0" fontId="118" fillId="0" borderId="19" applyNumberFormat="false" applyFill="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0" fillId="0" borderId="0"/>
    <xf numFmtId="0" fontId="44" fillId="3" borderId="0" applyNumberFormat="false" applyBorder="false" applyAlignment="false" applyProtection="false">
      <alignment vertical="center"/>
    </xf>
    <xf numFmtId="9" fontId="90" fillId="0" borderId="0" applyFont="false" applyFill="false" applyBorder="false" applyAlignment="false" applyProtection="false"/>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43" fontId="0" fillId="0" borderId="0" applyFont="false" applyFill="false" applyBorder="false" applyAlignment="false" applyProtection="false"/>
    <xf numFmtId="0" fontId="44" fillId="3" borderId="0" applyNumberFormat="false" applyBorder="false" applyAlignment="false" applyProtection="false">
      <alignment vertical="center"/>
    </xf>
    <xf numFmtId="191" fontId="45" fillId="0" borderId="0" applyFont="false" applyFill="false" applyBorder="false" applyAlignment="false" applyProtection="false"/>
    <xf numFmtId="0" fontId="56" fillId="17" borderId="0" applyNumberFormat="false" applyBorder="false" applyAlignment="false" applyProtection="false"/>
    <xf numFmtId="0" fontId="44" fillId="3" borderId="0" applyNumberFormat="false" applyBorder="false" applyAlignment="false" applyProtection="false">
      <alignment vertical="center"/>
    </xf>
    <xf numFmtId="0" fontId="56"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38" fontId="81" fillId="0" borderId="0" applyFont="false" applyFill="false" applyBorder="false" applyAlignment="false" applyProtection="false"/>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9" fillId="75" borderId="0" applyNumberFormat="false" applyBorder="false" applyAlignment="false" applyProtection="false"/>
    <xf numFmtId="0" fontId="44" fillId="3" borderId="0" applyNumberFormat="false" applyBorder="false" applyAlignment="false" applyProtection="false">
      <alignment vertical="center"/>
    </xf>
    <xf numFmtId="0" fontId="116" fillId="55" borderId="21" applyNumberFormat="false" applyAlignment="false" applyProtection="false">
      <alignment vertical="center"/>
    </xf>
    <xf numFmtId="189" fontId="37" fillId="0" borderId="0" applyFont="false" applyFill="false" applyBorder="false" applyAlignment="false" applyProtection="false"/>
    <xf numFmtId="0" fontId="46" fillId="5"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66" fillId="0" borderId="0" applyProtection="false"/>
    <xf numFmtId="0" fontId="44" fillId="7"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8" fillId="4" borderId="0" applyNumberFormat="false" applyBorder="false" applyAlignment="false" applyProtection="false">
      <alignment vertical="center"/>
    </xf>
    <xf numFmtId="0" fontId="0" fillId="0" borderId="0"/>
    <xf numFmtId="0" fontId="55" fillId="10"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44" fillId="3"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43" fontId="0" fillId="0" borderId="0" applyFont="false" applyFill="false" applyBorder="false" applyAlignment="false" applyProtection="false"/>
    <xf numFmtId="0" fontId="44" fillId="3"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50" fillId="0" borderId="0" applyNumberFormat="false" applyFill="false" applyBorder="false" applyAlignment="false" applyProtection="false">
      <alignment vertical="top"/>
      <protection locked="false"/>
    </xf>
    <xf numFmtId="0" fontId="46" fillId="4"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54" fillId="0" borderId="9" applyNumberFormat="false" applyFill="false" applyAlignment="false" applyProtection="false">
      <alignment vertical="center"/>
    </xf>
    <xf numFmtId="0" fontId="83" fillId="0" borderId="0" applyProtection="false"/>
    <xf numFmtId="0" fontId="46" fillId="4" borderId="0" applyNumberFormat="false" applyBorder="false" applyAlignment="false" applyProtection="false">
      <alignment vertical="center"/>
    </xf>
    <xf numFmtId="194" fontId="45" fillId="0" borderId="0" applyFont="false" applyFill="false" applyBorder="false" applyAlignment="false" applyProtection="false"/>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53" fillId="0" borderId="0"/>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52" fillId="9" borderId="0" applyNumberFormat="false" applyBorder="false" applyAlignment="false" applyProtection="false"/>
    <xf numFmtId="0" fontId="49" fillId="9" borderId="0" applyNumberFormat="false" applyBorder="false" applyAlignment="false" applyProtection="false"/>
    <xf numFmtId="0" fontId="46" fillId="4" borderId="0" applyNumberFormat="false" applyBorder="false" applyAlignment="false" applyProtection="false">
      <alignment vertical="center"/>
    </xf>
    <xf numFmtId="40" fontId="81" fillId="0" borderId="0" applyFont="false" applyFill="false" applyBorder="false" applyAlignment="false" applyProtection="false"/>
    <xf numFmtId="0" fontId="51" fillId="8"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52" fillId="9" borderId="0" applyNumberFormat="false" applyBorder="false" applyAlignment="false" applyProtection="false"/>
    <xf numFmtId="0" fontId="46" fillId="4"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0" fillId="0" borderId="0">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0" fillId="0" borderId="0"/>
    <xf numFmtId="0" fontId="44" fillId="3" borderId="0" applyNumberFormat="false" applyBorder="false" applyAlignment="false" applyProtection="false">
      <alignment vertical="center"/>
    </xf>
    <xf numFmtId="0" fontId="50" fillId="0" borderId="0" applyNumberFormat="false" applyFill="false" applyBorder="false" applyAlignment="false" applyProtection="false">
      <alignment vertical="top"/>
      <protection locked="false"/>
    </xf>
    <xf numFmtId="0" fontId="44" fillId="3" borderId="0" applyNumberFormat="false" applyBorder="false" applyAlignment="false" applyProtection="false">
      <alignment vertical="center"/>
    </xf>
    <xf numFmtId="0" fontId="37" fillId="0" borderId="0" applyFont="false" applyFill="false" applyBorder="false" applyAlignment="false" applyProtection="false"/>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49" fillId="6" borderId="0" applyNumberFormat="false" applyBorder="false" applyAlignment="false" applyProtection="false"/>
    <xf numFmtId="0" fontId="46" fillId="4" borderId="0" applyNumberFormat="false" applyBorder="false" applyAlignment="false" applyProtection="false">
      <alignment vertical="center"/>
    </xf>
    <xf numFmtId="0" fontId="0" fillId="0" borderId="0"/>
    <xf numFmtId="0" fontId="44" fillId="3" borderId="0" applyNumberFormat="false" applyBorder="false" applyAlignment="false" applyProtection="false">
      <alignment vertical="center"/>
    </xf>
    <xf numFmtId="0" fontId="48"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3" fillId="48"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3" fillId="2"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84" fillId="0" borderId="17" applyNumberFormat="false" applyFill="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5" fillId="0" borderId="0"/>
    <xf numFmtId="0" fontId="44" fillId="3" borderId="0" applyNumberFormat="false" applyBorder="false" applyAlignment="false" applyProtection="false">
      <alignment vertical="center"/>
    </xf>
    <xf numFmtId="0" fontId="43" fillId="2" borderId="0" applyNumberFormat="false" applyBorder="false" applyAlignment="false" applyProtection="false">
      <alignment vertical="center"/>
    </xf>
    <xf numFmtId="0" fontId="56" fillId="3" borderId="0" applyNumberFormat="false" applyBorder="false" applyAlignment="false" applyProtection="false">
      <alignment vertical="center"/>
    </xf>
  </cellStyleXfs>
  <cellXfs count="300">
    <xf numFmtId="0" fontId="0" fillId="0" borderId="0" xfId="0"/>
    <xf numFmtId="0" fontId="1" fillId="0" borderId="0" xfId="0" applyFont="true" applyFill="true" applyAlignment="true">
      <alignment vertical="center"/>
    </xf>
    <xf numFmtId="0" fontId="0" fillId="0" borderId="0" xfId="0" applyFont="true" applyFill="true" applyAlignment="true">
      <alignment vertical="center"/>
    </xf>
    <xf numFmtId="0" fontId="2" fillId="0" borderId="0" xfId="0" applyFont="true" applyFill="true" applyBorder="true" applyAlignment="true">
      <alignment vertical="center" wrapText="true"/>
    </xf>
    <xf numFmtId="0" fontId="3" fillId="0" borderId="0" xfId="520" applyFont="true" applyFill="true" applyAlignment="true">
      <alignment horizontal="center" vertical="top"/>
    </xf>
    <xf numFmtId="0" fontId="4" fillId="0" borderId="0" xfId="0" applyFont="true" applyFill="true" applyBorder="true" applyAlignment="true">
      <alignment vertical="center" wrapText="true"/>
    </xf>
    <xf numFmtId="0" fontId="4" fillId="0" borderId="0" xfId="0" applyFont="true" applyFill="true" applyBorder="true" applyAlignment="true">
      <alignment horizontal="right" vertical="center" wrapText="true"/>
    </xf>
    <xf numFmtId="0" fontId="5" fillId="0" borderId="0" xfId="0" applyFont="true" applyFill="true" applyAlignment="true">
      <alignment vertical="center" wrapText="true"/>
    </xf>
    <xf numFmtId="0" fontId="0" fillId="0" borderId="0" xfId="11"/>
    <xf numFmtId="0" fontId="6" fillId="0" borderId="0" xfId="11" applyFont="true" applyAlignment="true">
      <alignment vertical="center" wrapText="true"/>
    </xf>
    <xf numFmtId="0" fontId="0" fillId="0" borderId="0" xfId="11" applyAlignment="true">
      <alignment horizontal="right"/>
    </xf>
    <xf numFmtId="0" fontId="7" fillId="0" borderId="0" xfId="11" applyFont="true" applyAlignment="true">
      <alignment horizontal="center" vertical="center" wrapText="true"/>
    </xf>
    <xf numFmtId="0" fontId="0" fillId="0" borderId="0" xfId="11" applyAlignment="true">
      <alignment horizontal="center"/>
    </xf>
    <xf numFmtId="0" fontId="6" fillId="0" borderId="0" xfId="11" applyFont="true" applyAlignment="true">
      <alignment horizontal="center" vertical="center" wrapText="true"/>
    </xf>
    <xf numFmtId="180" fontId="8" fillId="0" borderId="1" xfId="5" applyNumberFormat="true" applyFont="true" applyFill="true" applyBorder="true" applyAlignment="true" applyProtection="true">
      <alignment horizontal="centerContinuous" vertical="center" wrapText="true"/>
    </xf>
    <xf numFmtId="0" fontId="8" fillId="0" borderId="1" xfId="162" applyFont="true" applyFill="true" applyBorder="true" applyAlignment="true">
      <alignment horizontal="center" vertical="center" wrapText="true"/>
    </xf>
    <xf numFmtId="0" fontId="8" fillId="0" borderId="1" xfId="340" applyNumberFormat="true" applyFont="true" applyFill="true" applyBorder="true" applyAlignment="true" applyProtection="true">
      <alignment horizontal="left" vertical="center" indent="1"/>
    </xf>
    <xf numFmtId="179" fontId="1" fillId="0" borderId="1" xfId="0" applyNumberFormat="true" applyFont="true" applyFill="true" applyBorder="true" applyAlignment="true">
      <alignment vertical="center"/>
    </xf>
    <xf numFmtId="0" fontId="9" fillId="0" borderId="0" xfId="0" applyFont="true" applyFill="true" applyBorder="true" applyAlignment="true">
      <alignment vertical="center" wrapText="true"/>
    </xf>
    <xf numFmtId="178" fontId="2" fillId="0" borderId="0" xfId="0" applyNumberFormat="true" applyFont="true" applyFill="true" applyBorder="true" applyAlignment="true">
      <alignment vertical="center" wrapText="true"/>
    </xf>
    <xf numFmtId="178" fontId="4" fillId="0" borderId="1" xfId="0" applyNumberFormat="true" applyFont="true" applyFill="true" applyBorder="true" applyAlignment="true">
      <alignment horizontal="left" vertical="center" wrapText="true"/>
    </xf>
    <xf numFmtId="178" fontId="8" fillId="0" borderId="1" xfId="340" applyNumberFormat="true" applyFont="true" applyFill="true" applyBorder="true" applyAlignment="true" applyProtection="true">
      <alignment horizontal="left" vertical="center" indent="1"/>
    </xf>
    <xf numFmtId="0" fontId="4" fillId="0" borderId="1" xfId="0" applyFont="true" applyFill="true" applyBorder="true" applyAlignment="true">
      <alignment horizontal="left" vertical="center" wrapText="true"/>
    </xf>
    <xf numFmtId="0" fontId="3" fillId="0" borderId="0" xfId="340" applyFont="true" applyFill="true" applyAlignment="true">
      <alignment vertical="top" wrapText="true"/>
    </xf>
    <xf numFmtId="0" fontId="0" fillId="0" borderId="0" xfId="340" applyFont="true" applyFill="true">
      <alignment vertical="center"/>
    </xf>
    <xf numFmtId="0" fontId="8" fillId="0" borderId="0" xfId="340" applyFont="true" applyFill="true">
      <alignment vertical="center"/>
    </xf>
    <xf numFmtId="0" fontId="10" fillId="0" borderId="0" xfId="340" applyFont="true" applyFill="true">
      <alignment vertical="center"/>
    </xf>
    <xf numFmtId="201" fontId="10" fillId="0" borderId="0" xfId="270" applyNumberFormat="true" applyFont="true" applyFill="true" applyAlignment="true">
      <alignment vertical="center"/>
    </xf>
    <xf numFmtId="0" fontId="3" fillId="0" borderId="0" xfId="340" applyFont="true" applyFill="true" applyAlignment="true">
      <alignment horizontal="center" vertical="top" wrapText="true"/>
    </xf>
    <xf numFmtId="0" fontId="0" fillId="0" borderId="0" xfId="36" applyFont="true" applyFill="true" applyAlignment="true">
      <alignment wrapText="true"/>
    </xf>
    <xf numFmtId="0" fontId="8" fillId="0" borderId="1" xfId="419" applyFont="true" applyFill="true" applyBorder="true" applyAlignment="true">
      <alignment horizontal="center" vertical="center" wrapText="true"/>
    </xf>
    <xf numFmtId="0" fontId="8" fillId="0" borderId="2" xfId="419" applyFont="true" applyFill="true" applyBorder="true" applyAlignment="true">
      <alignment horizontal="center" vertical="center" wrapText="true"/>
    </xf>
    <xf numFmtId="0" fontId="8" fillId="0" borderId="3" xfId="419" applyFont="true" applyFill="true" applyBorder="true" applyAlignment="true">
      <alignment horizontal="center" vertical="center" wrapText="true"/>
    </xf>
    <xf numFmtId="179" fontId="0" fillId="0" borderId="1" xfId="143" applyNumberFormat="true" applyFont="true" applyFill="true" applyBorder="true" applyAlignment="true">
      <alignment horizontal="right" vertical="center"/>
    </xf>
    <xf numFmtId="0" fontId="10" fillId="0" borderId="1" xfId="340" applyFont="true" applyFill="true" applyBorder="true">
      <alignment vertical="center"/>
    </xf>
    <xf numFmtId="0" fontId="11" fillId="0" borderId="1" xfId="392" applyNumberFormat="true" applyFont="true" applyFill="true" applyBorder="true" applyAlignment="true">
      <alignment horizontal="left" vertical="center" indent="1" shrinkToFit="true"/>
    </xf>
    <xf numFmtId="0" fontId="11" fillId="0" borderId="1" xfId="392" applyNumberFormat="true" applyFont="true" applyFill="true" applyBorder="true" applyAlignment="true">
      <alignment horizontal="left" vertical="center" wrapText="true" indent="1"/>
    </xf>
    <xf numFmtId="0" fontId="0" fillId="0" borderId="1" xfId="392" applyNumberFormat="true" applyFont="true" applyFill="true" applyBorder="true" applyAlignment="true">
      <alignment horizontal="left" vertical="center" wrapText="true" indent="1"/>
    </xf>
    <xf numFmtId="0" fontId="12" fillId="0" borderId="0" xfId="340" applyFont="true" applyFill="true">
      <alignment vertical="center"/>
    </xf>
    <xf numFmtId="0" fontId="0" fillId="0" borderId="0" xfId="392" applyNumberFormat="true" applyFont="true" applyFill="true" applyBorder="true" applyAlignment="true">
      <alignment horizontal="right" vertical="center"/>
    </xf>
    <xf numFmtId="201" fontId="10" fillId="0" borderId="1" xfId="270" applyNumberFormat="true" applyFont="true" applyFill="true" applyBorder="true" applyAlignment="true">
      <alignment vertical="center"/>
    </xf>
    <xf numFmtId="177" fontId="10" fillId="0" borderId="0" xfId="340" applyNumberFormat="true" applyFont="true" applyFill="true">
      <alignment vertical="center"/>
    </xf>
    <xf numFmtId="190" fontId="0" fillId="0" borderId="0" xfId="419" applyNumberFormat="true" applyFont="true" applyFill="true" applyAlignment="true">
      <alignment vertical="center"/>
    </xf>
    <xf numFmtId="190" fontId="10" fillId="0" borderId="0" xfId="340" applyNumberFormat="true" applyFont="true" applyFill="true">
      <alignment vertical="center"/>
    </xf>
    <xf numFmtId="0" fontId="10" fillId="0" borderId="0" xfId="340" applyFont="true" applyFill="true" applyBorder="true">
      <alignment vertical="center"/>
    </xf>
    <xf numFmtId="201" fontId="0" fillId="0" borderId="0" xfId="270" applyNumberFormat="true" applyFont="true" applyFill="true" applyAlignment="true">
      <alignment horizontal="right" vertical="center"/>
    </xf>
    <xf numFmtId="187" fontId="8" fillId="0" borderId="0" xfId="340" applyNumberFormat="true" applyFont="true" applyFill="true" applyBorder="true" applyAlignment="true" applyProtection="true">
      <alignment horizontal="center" vertical="center" wrapText="true"/>
    </xf>
    <xf numFmtId="10" fontId="0" fillId="0" borderId="0" xfId="270" applyNumberFormat="true" applyFont="true" applyFill="true" applyBorder="true" applyAlignment="true" applyProtection="true">
      <alignment horizontal="right" vertical="center"/>
    </xf>
    <xf numFmtId="201" fontId="10" fillId="0" borderId="0" xfId="270" applyNumberFormat="true" applyFont="true" applyFill="true" applyBorder="true" applyAlignment="true">
      <alignment vertical="center"/>
    </xf>
    <xf numFmtId="0" fontId="3" fillId="0" borderId="0" xfId="340" applyFont="true" applyFill="true" applyAlignment="true">
      <alignment vertical="top"/>
    </xf>
    <xf numFmtId="0" fontId="0" fillId="0" borderId="0" xfId="340" applyFill="true">
      <alignment vertical="center"/>
    </xf>
    <xf numFmtId="179" fontId="0" fillId="0" borderId="0" xfId="340" applyNumberFormat="true" applyFill="true">
      <alignment vertical="center"/>
    </xf>
    <xf numFmtId="0" fontId="13" fillId="0" borderId="0" xfId="340" applyFont="true" applyFill="true" applyAlignment="true">
      <alignment horizontal="center" vertical="top"/>
    </xf>
    <xf numFmtId="179" fontId="0" fillId="0" borderId="0" xfId="340" applyNumberFormat="true" applyFont="true" applyFill="true">
      <alignment vertical="center"/>
    </xf>
    <xf numFmtId="179" fontId="8" fillId="0" borderId="2" xfId="419" applyNumberFormat="true" applyFont="true" applyFill="true" applyBorder="true" applyAlignment="true">
      <alignment horizontal="center" vertical="center" wrapText="true"/>
    </xf>
    <xf numFmtId="179" fontId="8" fillId="0" borderId="2" xfId="641" applyNumberFormat="true" applyFont="true" applyFill="true" applyBorder="true" applyAlignment="true">
      <alignment horizontal="center" vertical="center" wrapText="true"/>
    </xf>
    <xf numFmtId="179" fontId="8" fillId="0" borderId="3" xfId="419" applyNumberFormat="true" applyFont="true" applyFill="true" applyBorder="true" applyAlignment="true">
      <alignment horizontal="center" vertical="center" wrapText="true"/>
    </xf>
    <xf numFmtId="179" fontId="8" fillId="0" borderId="3" xfId="641" applyNumberFormat="true" applyFont="true" applyFill="true" applyBorder="true" applyAlignment="true">
      <alignment horizontal="center" vertical="center" wrapText="true"/>
    </xf>
    <xf numFmtId="0" fontId="8" fillId="0" borderId="1" xfId="590" applyFont="true" applyFill="true" applyBorder="true" applyAlignment="true">
      <alignment horizontal="left" vertical="center" indent="1"/>
    </xf>
    <xf numFmtId="179" fontId="0" fillId="0" borderId="1" xfId="340" applyNumberFormat="true" applyFont="true" applyFill="true" applyBorder="true" applyAlignment="true" applyProtection="true">
      <alignment horizontal="right" vertical="center"/>
    </xf>
    <xf numFmtId="0" fontId="0" fillId="0" borderId="1" xfId="340" applyNumberFormat="true" applyFont="true" applyFill="true" applyBorder="true" applyAlignment="true" applyProtection="true">
      <alignment horizontal="left" vertical="center" wrapText="true" indent="3"/>
    </xf>
    <xf numFmtId="0" fontId="0" fillId="0" borderId="0" xfId="448" applyFont="true" applyFill="true"/>
    <xf numFmtId="0" fontId="0" fillId="0" borderId="0" xfId="340" applyFont="true" applyFill="true" applyAlignment="true">
      <alignment horizontal="right" vertical="center"/>
    </xf>
    <xf numFmtId="0" fontId="8" fillId="0" borderId="2" xfId="641" applyFont="true" applyFill="true" applyBorder="true" applyAlignment="true">
      <alignment horizontal="center" vertical="center" wrapText="true"/>
    </xf>
    <xf numFmtId="176" fontId="8" fillId="0" borderId="2" xfId="340" applyNumberFormat="true" applyFont="true" applyFill="true" applyBorder="true" applyAlignment="true" applyProtection="true">
      <alignment horizontal="center" vertical="center" wrapText="true"/>
    </xf>
    <xf numFmtId="0" fontId="8" fillId="0" borderId="3" xfId="641" applyFont="true" applyFill="true" applyBorder="true" applyAlignment="true">
      <alignment horizontal="center" vertical="center" wrapText="true"/>
    </xf>
    <xf numFmtId="176" fontId="8" fillId="0" borderId="3" xfId="340" applyNumberFormat="true" applyFont="true" applyFill="true" applyBorder="true" applyAlignment="true" applyProtection="true">
      <alignment horizontal="center" vertical="center" wrapText="true"/>
    </xf>
    <xf numFmtId="192" fontId="0" fillId="0" borderId="1" xfId="340" applyNumberFormat="true" applyFont="true" applyFill="true" applyBorder="true" applyAlignment="true" applyProtection="true">
      <alignment horizontal="right" vertical="center"/>
    </xf>
    <xf numFmtId="190" fontId="0" fillId="0" borderId="1" xfId="419" applyNumberFormat="true" applyFont="true" applyFill="true" applyBorder="true" applyAlignment="true">
      <alignment vertical="center"/>
    </xf>
    <xf numFmtId="192" fontId="0" fillId="0" borderId="0" xfId="340" applyNumberFormat="true" applyFill="true">
      <alignment vertical="center"/>
    </xf>
    <xf numFmtId="0" fontId="3" fillId="0" borderId="0" xfId="520" applyFont="true" applyAlignment="true">
      <alignment horizontal="center" vertical="top"/>
    </xf>
    <xf numFmtId="0" fontId="14" fillId="0" borderId="0" xfId="520" applyFont="true"/>
    <xf numFmtId="0" fontId="11" fillId="0" borderId="0" xfId="520" applyFont="true" applyAlignment="true">
      <alignment horizontal="right"/>
    </xf>
    <xf numFmtId="0" fontId="11" fillId="0" borderId="0" xfId="520" applyFont="true" applyBorder="true" applyAlignment="true">
      <alignment horizontal="right" vertical="center" wrapText="true"/>
    </xf>
    <xf numFmtId="0" fontId="15" fillId="0" borderId="1" xfId="520" applyFont="true" applyBorder="true" applyAlignment="true">
      <alignment horizontal="center" vertical="center" wrapText="true"/>
    </xf>
    <xf numFmtId="0" fontId="0" fillId="0" borderId="1" xfId="0" applyBorder="true"/>
    <xf numFmtId="0" fontId="0" fillId="0" borderId="1" xfId="340" applyNumberFormat="true" applyFont="true" applyFill="true" applyBorder="true" applyAlignment="true" applyProtection="true">
      <alignment horizontal="left" vertical="center" wrapText="true"/>
    </xf>
    <xf numFmtId="0" fontId="11" fillId="0" borderId="1" xfId="520" applyFont="true" applyFill="true" applyBorder="true" applyAlignment="true">
      <alignment horizontal="left" vertical="center" wrapText="true" indent="1"/>
    </xf>
    <xf numFmtId="0" fontId="0" fillId="0" borderId="1" xfId="340" applyNumberFormat="true" applyFont="true" applyFill="true" applyBorder="true" applyAlignment="true" applyProtection="true">
      <alignment horizontal="left" vertical="center" indent="1"/>
    </xf>
    <xf numFmtId="179" fontId="0" fillId="0" borderId="1" xfId="0" applyNumberFormat="true" applyBorder="true" applyAlignment="true">
      <alignment vertical="center"/>
    </xf>
    <xf numFmtId="176" fontId="0" fillId="0" borderId="1" xfId="0" applyNumberFormat="true" applyBorder="true" applyAlignment="true">
      <alignment vertical="center"/>
    </xf>
    <xf numFmtId="0" fontId="15" fillId="0" borderId="1" xfId="419" applyFont="true" applyFill="true" applyBorder="true" applyAlignment="true">
      <alignment horizontal="left" vertical="center" wrapText="true" indent="1"/>
    </xf>
    <xf numFmtId="0" fontId="16" fillId="0" borderId="1" xfId="419" applyFont="true" applyFill="true" applyBorder="true" applyAlignment="true">
      <alignment horizontal="center" vertical="center" wrapText="true"/>
    </xf>
    <xf numFmtId="0" fontId="16" fillId="0" borderId="2" xfId="419" applyFont="true" applyFill="true" applyBorder="true" applyAlignment="true">
      <alignment horizontal="center" vertical="center" wrapText="true"/>
    </xf>
    <xf numFmtId="0" fontId="16" fillId="0" borderId="3" xfId="419" applyFont="true" applyFill="true" applyBorder="true" applyAlignment="true">
      <alignment horizontal="center" vertical="center" wrapText="true"/>
    </xf>
    <xf numFmtId="0" fontId="17" fillId="0" borderId="1" xfId="419" applyFont="true" applyFill="true" applyBorder="true" applyAlignment="true">
      <alignment horizontal="left" vertical="center" wrapText="true" indent="1"/>
    </xf>
    <xf numFmtId="0" fontId="17" fillId="0" borderId="4" xfId="419" applyFont="true" applyFill="true" applyBorder="true" applyAlignment="true">
      <alignment horizontal="left" vertical="center" wrapText="true" indent="1"/>
    </xf>
    <xf numFmtId="179" fontId="0" fillId="0" borderId="4" xfId="0" applyNumberFormat="true" applyBorder="true" applyAlignment="true">
      <alignment vertical="center"/>
    </xf>
    <xf numFmtId="0" fontId="0" fillId="0" borderId="3" xfId="340" applyNumberFormat="true" applyFont="true" applyFill="true" applyBorder="true" applyAlignment="true" applyProtection="true">
      <alignment horizontal="left" vertical="center" indent="1"/>
    </xf>
    <xf numFmtId="179" fontId="0" fillId="0" borderId="3" xfId="0" applyNumberFormat="true" applyBorder="true" applyAlignment="true">
      <alignment vertical="center"/>
    </xf>
    <xf numFmtId="0" fontId="16" fillId="0" borderId="1" xfId="340" applyNumberFormat="true" applyFont="true" applyFill="true" applyBorder="true" applyAlignment="true" applyProtection="true">
      <alignment horizontal="left" vertical="center" indent="1"/>
    </xf>
    <xf numFmtId="177" fontId="0" fillId="0" borderId="1" xfId="0" applyNumberFormat="true" applyBorder="true" applyAlignment="true">
      <alignment vertical="center"/>
    </xf>
    <xf numFmtId="177" fontId="0" fillId="0" borderId="4" xfId="0" applyNumberFormat="true" applyBorder="true" applyAlignment="true">
      <alignment vertical="center"/>
    </xf>
    <xf numFmtId="177" fontId="0" fillId="0" borderId="3" xfId="0" applyNumberFormat="true" applyBorder="true" applyAlignment="true">
      <alignment vertical="center"/>
    </xf>
    <xf numFmtId="0" fontId="0" fillId="0" borderId="1" xfId="419" applyFont="true" applyFill="true" applyBorder="true" applyAlignment="true">
      <alignment vertical="center"/>
    </xf>
    <xf numFmtId="0" fontId="0" fillId="0" borderId="3" xfId="419" applyFont="true" applyFill="true" applyBorder="true" applyAlignment="true">
      <alignment horizontal="left" vertical="center" wrapText="true"/>
    </xf>
    <xf numFmtId="0" fontId="0" fillId="0" borderId="1" xfId="419" applyFont="true" applyFill="true" applyBorder="true" applyAlignment="true">
      <alignment horizontal="left" vertical="center" wrapText="true"/>
    </xf>
    <xf numFmtId="0" fontId="18" fillId="0" borderId="0" xfId="11" applyFont="true" applyAlignment="true">
      <alignment horizontal="center"/>
    </xf>
    <xf numFmtId="0" fontId="19" fillId="0" borderId="0" xfId="365" applyFont="true" applyAlignment="true">
      <alignment vertical="top"/>
    </xf>
    <xf numFmtId="0" fontId="0" fillId="0" borderId="0" xfId="365" applyFont="true">
      <alignment vertical="center"/>
    </xf>
    <xf numFmtId="0" fontId="8" fillId="0" borderId="0" xfId="365" applyFont="true">
      <alignment vertical="center"/>
    </xf>
    <xf numFmtId="0" fontId="20" fillId="0" borderId="0" xfId="365" applyFont="true">
      <alignment vertical="center"/>
    </xf>
    <xf numFmtId="0" fontId="20" fillId="0" borderId="0" xfId="365" applyFont="true" applyAlignment="true">
      <alignment vertical="center"/>
    </xf>
    <xf numFmtId="0" fontId="21" fillId="0" borderId="0" xfId="365" applyFont="true">
      <alignment vertical="center"/>
    </xf>
    <xf numFmtId="0" fontId="0" fillId="0" borderId="0" xfId="365">
      <alignment vertical="center"/>
    </xf>
    <xf numFmtId="0" fontId="3" fillId="0" borderId="0" xfId="365" applyFont="true" applyFill="true" applyAlignment="true">
      <alignment horizontal="center" vertical="top"/>
    </xf>
    <xf numFmtId="0" fontId="0" fillId="0" borderId="0" xfId="365" applyFont="true" applyAlignment="true">
      <alignment horizontal="right" vertical="center"/>
    </xf>
    <xf numFmtId="0" fontId="8" fillId="0" borderId="1" xfId="365" applyFont="true" applyBorder="true" applyAlignment="true">
      <alignment horizontal="center" vertical="center"/>
    </xf>
    <xf numFmtId="0" fontId="8" fillId="0" borderId="1" xfId="365" applyFont="true" applyFill="true" applyBorder="true" applyAlignment="true">
      <alignment horizontal="center" vertical="center"/>
    </xf>
    <xf numFmtId="0" fontId="8" fillId="0" borderId="1" xfId="365" applyFont="true" applyFill="true" applyBorder="true" applyAlignment="true">
      <alignment horizontal="center" vertical="center" wrapText="true"/>
    </xf>
    <xf numFmtId="0" fontId="0" fillId="0" borderId="1" xfId="365" applyFont="true" applyBorder="true" applyAlignment="true">
      <alignment horizontal="left" vertical="center" wrapText="true" indent="2"/>
    </xf>
    <xf numFmtId="179" fontId="0" fillId="0" borderId="1" xfId="365" applyNumberFormat="true" applyFont="true" applyFill="true" applyBorder="true">
      <alignment vertical="center"/>
    </xf>
    <xf numFmtId="0" fontId="0" fillId="0" borderId="5" xfId="365" applyFont="true" applyBorder="true" applyAlignment="true">
      <alignment horizontal="center" vertical="center" wrapText="true"/>
    </xf>
    <xf numFmtId="0" fontId="0" fillId="0" borderId="6" xfId="365" applyFont="true" applyBorder="true" applyAlignment="true">
      <alignment horizontal="center" vertical="center" wrapText="true"/>
    </xf>
    <xf numFmtId="0" fontId="0" fillId="0" borderId="7" xfId="365" applyFont="true" applyBorder="true" applyAlignment="true">
      <alignment horizontal="center" vertical="center" wrapText="true"/>
    </xf>
    <xf numFmtId="0" fontId="0" fillId="0" borderId="0" xfId="448" applyFont="true"/>
    <xf numFmtId="0" fontId="0" fillId="0" borderId="0" xfId="448" applyFont="true" applyAlignment="true"/>
    <xf numFmtId="0" fontId="0" fillId="0" borderId="0" xfId="448"/>
    <xf numFmtId="0" fontId="22" fillId="0" borderId="0" xfId="448" applyNumberFormat="true" applyFont="true" applyFill="true" applyAlignment="true" applyProtection="true">
      <alignment horizontal="center" vertical="center" wrapText="true"/>
    </xf>
    <xf numFmtId="0" fontId="22" fillId="0" borderId="0" xfId="448" applyNumberFormat="true" applyFont="true" applyFill="true" applyAlignment="true" applyProtection="true">
      <alignment horizontal="center" vertical="center"/>
    </xf>
    <xf numFmtId="0" fontId="8" fillId="0" borderId="1" xfId="448" applyNumberFormat="true" applyFont="true" applyFill="true" applyBorder="true" applyAlignment="true" applyProtection="true">
      <alignment horizontal="center" vertical="center"/>
    </xf>
    <xf numFmtId="0" fontId="8" fillId="0" borderId="1" xfId="448" applyNumberFormat="true" applyFont="true" applyFill="true" applyBorder="true" applyAlignment="true" applyProtection="true">
      <alignment horizontal="center" vertical="center" wrapText="true"/>
    </xf>
    <xf numFmtId="0" fontId="8" fillId="0" borderId="1" xfId="448" applyNumberFormat="true" applyFont="true" applyFill="true" applyBorder="true" applyAlignment="true" applyProtection="true">
      <alignment vertical="center"/>
    </xf>
    <xf numFmtId="179" fontId="8" fillId="0" borderId="1" xfId="448" applyNumberFormat="true" applyFont="true" applyFill="true" applyBorder="true" applyAlignment="true" applyProtection="true">
      <alignment horizontal="center" vertical="center"/>
    </xf>
    <xf numFmtId="0" fontId="0" fillId="0" borderId="1" xfId="448" applyNumberFormat="true" applyFont="true" applyFill="true" applyBorder="true" applyAlignment="true" applyProtection="true">
      <alignment vertical="center"/>
    </xf>
    <xf numFmtId="179" fontId="0" fillId="0" borderId="1" xfId="448" applyNumberFormat="true" applyFont="true" applyFill="true" applyBorder="true" applyAlignment="true" applyProtection="true">
      <alignment horizontal="center" vertical="center"/>
    </xf>
    <xf numFmtId="0" fontId="0" fillId="0" borderId="0" xfId="448" applyFont="true" applyFill="true" applyAlignment="true"/>
    <xf numFmtId="0" fontId="0" fillId="0" borderId="0" xfId="448" applyNumberFormat="true" applyFont="true" applyFill="true" applyBorder="true" applyAlignment="true" applyProtection="true">
      <alignment horizontal="right" vertical="center"/>
    </xf>
    <xf numFmtId="0" fontId="0" fillId="0" borderId="0" xfId="448" applyFill="true"/>
    <xf numFmtId="179" fontId="8" fillId="0" borderId="1" xfId="419" applyNumberFormat="true" applyFont="true" applyFill="true" applyBorder="true" applyAlignment="true">
      <alignment horizontal="center" vertical="center" wrapText="true"/>
    </xf>
    <xf numFmtId="179" fontId="8" fillId="0" borderId="1" xfId="641" applyNumberFormat="true" applyFont="true" applyFill="true" applyBorder="true" applyAlignment="true">
      <alignment horizontal="center" vertical="center" wrapText="true"/>
    </xf>
    <xf numFmtId="0" fontId="4" fillId="0" borderId="1" xfId="340" applyNumberFormat="true" applyFont="true" applyFill="true" applyBorder="true" applyAlignment="true" applyProtection="true">
      <alignment horizontal="left" vertical="center" indent="5"/>
    </xf>
    <xf numFmtId="0" fontId="8" fillId="0" borderId="1" xfId="641" applyFont="true" applyFill="true" applyBorder="true" applyAlignment="true">
      <alignment horizontal="center" vertical="center" wrapText="true"/>
    </xf>
    <xf numFmtId="192" fontId="0" fillId="0" borderId="1" xfId="340" applyNumberFormat="true" applyFill="true" applyBorder="true">
      <alignment vertical="center"/>
    </xf>
    <xf numFmtId="0" fontId="8" fillId="0" borderId="0" xfId="429" applyFont="true"/>
    <xf numFmtId="0" fontId="0" fillId="0" borderId="0" xfId="429"/>
    <xf numFmtId="184" fontId="0" fillId="0" borderId="0" xfId="429" applyNumberFormat="true"/>
    <xf numFmtId="184" fontId="0" fillId="0" borderId="0" xfId="340" applyNumberFormat="true" applyFont="true" applyFill="true">
      <alignment vertical="center"/>
    </xf>
    <xf numFmtId="0" fontId="0" fillId="0" borderId="0" xfId="429" applyFont="true" applyAlignment="true">
      <alignment horizontal="right" vertical="center"/>
    </xf>
    <xf numFmtId="184" fontId="8" fillId="0" borderId="1" xfId="41" applyNumberFormat="true" applyFont="true" applyFill="true" applyBorder="true" applyAlignment="true">
      <alignment horizontal="center" vertical="center"/>
    </xf>
    <xf numFmtId="184" fontId="8" fillId="0" borderId="1" xfId="429" applyNumberFormat="true" applyFont="true" applyBorder="true" applyAlignment="true">
      <alignment horizontal="center" vertical="center"/>
    </xf>
    <xf numFmtId="180" fontId="8" fillId="0" borderId="1" xfId="429" applyNumberFormat="true" applyFont="true" applyBorder="true" applyAlignment="true">
      <alignment horizontal="center" vertical="center"/>
    </xf>
    <xf numFmtId="184" fontId="0" fillId="0" borderId="1" xfId="429" applyNumberFormat="true" applyBorder="true"/>
    <xf numFmtId="184" fontId="0" fillId="0" borderId="1" xfId="429" applyNumberFormat="true" applyBorder="true" applyAlignment="true">
      <alignment horizontal="center" vertical="center"/>
    </xf>
    <xf numFmtId="180" fontId="0" fillId="0" borderId="1" xfId="429" applyNumberFormat="true" applyBorder="true" applyAlignment="true">
      <alignment horizontal="center" vertical="center"/>
    </xf>
    <xf numFmtId="184" fontId="0" fillId="0" borderId="1" xfId="429" applyNumberFormat="true" applyBorder="true" applyAlignment="true">
      <alignment horizontal="left" indent="2"/>
    </xf>
    <xf numFmtId="184" fontId="0" fillId="0" borderId="1" xfId="429" applyNumberFormat="true" applyBorder="true" applyAlignment="true">
      <alignment horizontal="left" indent="4"/>
    </xf>
    <xf numFmtId="0" fontId="0" fillId="0" borderId="0" xfId="340" applyFill="true" applyBorder="true">
      <alignment vertical="center"/>
    </xf>
    <xf numFmtId="0" fontId="3" fillId="0" borderId="0" xfId="340" applyFont="true" applyFill="true" applyAlignment="true">
      <alignment horizontal="center" vertical="top"/>
    </xf>
    <xf numFmtId="0" fontId="8" fillId="0" borderId="1" xfId="696" applyNumberFormat="true" applyFont="true" applyFill="true" applyBorder="true" applyAlignment="true" applyProtection="true">
      <alignment horizontal="left" vertical="center" indent="1"/>
    </xf>
    <xf numFmtId="184" fontId="0" fillId="0" borderId="1" xfId="340" applyNumberFormat="true" applyFont="true" applyFill="true" applyBorder="true" applyAlignment="true" applyProtection="true">
      <alignment horizontal="right" vertical="center"/>
    </xf>
    <xf numFmtId="0" fontId="0" fillId="0" borderId="1" xfId="696" applyNumberFormat="true" applyFont="true" applyFill="true" applyBorder="true" applyAlignment="true" applyProtection="true">
      <alignment horizontal="left" vertical="center" indent="1"/>
    </xf>
    <xf numFmtId="0" fontId="0" fillId="0" borderId="1" xfId="29" applyFont="true" applyFill="true" applyBorder="true" applyAlignment="true">
      <alignment horizontal="left" vertical="center" wrapText="true"/>
    </xf>
    <xf numFmtId="187" fontId="0" fillId="0" borderId="0" xfId="340" applyNumberFormat="true" applyFont="true" applyFill="true" applyAlignment="true">
      <alignment horizontal="right" vertical="center"/>
    </xf>
    <xf numFmtId="177" fontId="0" fillId="0" borderId="1" xfId="340" applyNumberFormat="true" applyFont="true" applyFill="true" applyBorder="true" applyAlignment="true" applyProtection="true">
      <alignment vertical="center"/>
    </xf>
    <xf numFmtId="0" fontId="0" fillId="0" borderId="0" xfId="419" applyFont="true" applyFill="true" applyAlignment="true">
      <alignment vertical="center"/>
    </xf>
    <xf numFmtId="192" fontId="0" fillId="0" borderId="0" xfId="419" applyNumberFormat="true" applyFont="true" applyFill="true" applyAlignment="true">
      <alignment vertical="center"/>
    </xf>
    <xf numFmtId="0" fontId="3" fillId="0" borderId="0" xfId="419" applyFont="true" applyFill="true" applyAlignment="true">
      <alignment vertical="top"/>
    </xf>
    <xf numFmtId="0" fontId="8" fillId="0" borderId="0" xfId="419" applyFont="true" applyFill="true" applyAlignment="true">
      <alignment vertical="center" wrapText="true"/>
    </xf>
    <xf numFmtId="179" fontId="0" fillId="0" borderId="0" xfId="419" applyNumberFormat="true" applyFont="true" applyFill="true" applyAlignment="true">
      <alignment vertical="center"/>
    </xf>
    <xf numFmtId="176" fontId="0" fillId="0" borderId="0" xfId="419" applyNumberFormat="true" applyFont="true" applyFill="true" applyAlignment="true">
      <alignment vertical="center"/>
    </xf>
    <xf numFmtId="0" fontId="3" fillId="0" borderId="0" xfId="419" applyFont="true" applyFill="true" applyAlignment="true">
      <alignment horizontal="center" vertical="top"/>
    </xf>
    <xf numFmtId="0" fontId="15" fillId="0" borderId="1" xfId="29" applyFont="true" applyFill="true" applyBorder="true" applyAlignment="true">
      <alignment horizontal="left" vertical="center" wrapText="true" indent="1"/>
    </xf>
    <xf numFmtId="179" fontId="0" fillId="0" borderId="1" xfId="283" applyNumberFormat="true" applyFont="true" applyFill="true" applyBorder="true" applyAlignment="true">
      <alignment vertical="center"/>
    </xf>
    <xf numFmtId="179" fontId="0" fillId="0" borderId="1" xfId="419" applyNumberFormat="true" applyFont="true" applyFill="true" applyBorder="true" applyAlignment="true">
      <alignment vertical="center"/>
    </xf>
    <xf numFmtId="0" fontId="0" fillId="0" borderId="1" xfId="723" applyFont="true" applyBorder="true" applyAlignment="true" applyProtection="true">
      <alignment vertical="center"/>
      <protection locked="false"/>
    </xf>
    <xf numFmtId="0" fontId="15" fillId="0" borderId="1" xfId="29" applyFont="true" applyFill="true" applyBorder="true" applyAlignment="true">
      <alignment horizontal="left" vertical="center" wrapText="true"/>
    </xf>
    <xf numFmtId="0" fontId="0" fillId="0" borderId="1" xfId="419" applyFont="true" applyFill="true" applyBorder="true" applyAlignment="true">
      <alignment horizontal="left" vertical="center" indent="1"/>
    </xf>
    <xf numFmtId="176" fontId="0" fillId="0" borderId="0" xfId="419" applyNumberFormat="true" applyFont="true" applyFill="true" applyAlignment="true">
      <alignment horizontal="right" vertical="center"/>
    </xf>
    <xf numFmtId="177" fontId="0" fillId="0" borderId="1" xfId="419" applyNumberFormat="true" applyFont="true" applyFill="true" applyBorder="true" applyAlignment="true">
      <alignment vertical="center"/>
    </xf>
    <xf numFmtId="0" fontId="23" fillId="0" borderId="0" xfId="11" applyFont="true" applyAlignment="true">
      <alignment horizontal="center"/>
    </xf>
    <xf numFmtId="0" fontId="24" fillId="0" borderId="0" xfId="11" applyFont="true" applyAlignment="true">
      <alignment horizontal="center"/>
    </xf>
    <xf numFmtId="0" fontId="25" fillId="0" borderId="0" xfId="11" applyFont="true"/>
    <xf numFmtId="31" fontId="26" fillId="0" borderId="0" xfId="11" applyNumberFormat="true" applyFont="true" applyAlignment="true">
      <alignment horizontal="center"/>
    </xf>
    <xf numFmtId="57" fontId="27" fillId="0" borderId="0" xfId="11" applyNumberFormat="true" applyFont="true" applyAlignment="true">
      <alignment horizontal="center"/>
    </xf>
    <xf numFmtId="31" fontId="28" fillId="0" borderId="0" xfId="11" applyNumberFormat="true" applyFont="true" applyAlignment="true"/>
    <xf numFmtId="0" fontId="0" fillId="0" borderId="0" xfId="448" applyFont="true" applyAlignment="true">
      <alignment wrapText="true"/>
    </xf>
    <xf numFmtId="179" fontId="0" fillId="0" borderId="1" xfId="448" applyNumberFormat="true" applyFont="true" applyFill="true" applyBorder="true" applyAlignment="true" applyProtection="true">
      <alignment vertical="center"/>
    </xf>
    <xf numFmtId="197" fontId="10" fillId="0" borderId="0" xfId="784" applyNumberFormat="true" applyFont="true" applyFill="true" applyAlignment="true">
      <alignment vertical="center"/>
    </xf>
    <xf numFmtId="0" fontId="3" fillId="0" borderId="0" xfId="590" applyFont="true" applyFill="true" applyAlignment="true">
      <alignment horizontal="center" vertical="top"/>
    </xf>
    <xf numFmtId="197" fontId="0" fillId="0" borderId="0" xfId="784" applyNumberFormat="true" applyFont="true" applyFill="true" applyAlignment="true">
      <alignment vertical="center"/>
    </xf>
    <xf numFmtId="0" fontId="0" fillId="0" borderId="8" xfId="590" applyFont="true" applyFill="true" applyBorder="true" applyAlignment="true">
      <alignment horizontal="right" vertical="center"/>
    </xf>
    <xf numFmtId="0" fontId="8" fillId="0" borderId="1" xfId="590" applyFont="true" applyFill="true" applyBorder="true" applyAlignment="true">
      <alignment horizontal="center" vertical="center"/>
    </xf>
    <xf numFmtId="179" fontId="11" fillId="0" borderId="1" xfId="784" applyNumberFormat="true" applyFont="true" applyFill="true" applyBorder="true" applyAlignment="true" applyProtection="true">
      <alignment horizontal="right" vertical="center"/>
    </xf>
    <xf numFmtId="0" fontId="0" fillId="0" borderId="1" xfId="590" applyFont="true" applyFill="true" applyBorder="true" applyAlignment="true">
      <alignment horizontal="left" vertical="center" indent="4"/>
    </xf>
    <xf numFmtId="197" fontId="11" fillId="0" borderId="1" xfId="784" applyNumberFormat="true" applyFont="true" applyFill="true" applyBorder="true" applyAlignment="true" applyProtection="true">
      <alignment horizontal="right" vertical="center"/>
    </xf>
    <xf numFmtId="0" fontId="0" fillId="0" borderId="0" xfId="590" applyFill="true"/>
    <xf numFmtId="197" fontId="10" fillId="0" borderId="1" xfId="784" applyNumberFormat="true" applyFont="true" applyFill="true" applyBorder="true" applyAlignment="true">
      <alignment vertical="center"/>
    </xf>
    <xf numFmtId="0" fontId="0" fillId="0" borderId="1" xfId="590" applyFont="true" applyFill="true" applyBorder="true" applyAlignment="true">
      <alignment horizontal="left" vertical="center" indent="2"/>
    </xf>
    <xf numFmtId="177" fontId="10" fillId="0" borderId="1" xfId="784" applyNumberFormat="true" applyFont="true" applyFill="true" applyBorder="true" applyAlignment="true">
      <alignment vertical="center"/>
    </xf>
    <xf numFmtId="177" fontId="0" fillId="0" borderId="1" xfId="590" applyNumberFormat="true" applyFont="true" applyFill="true" applyBorder="true" applyAlignment="true">
      <alignment horizontal="right"/>
    </xf>
    <xf numFmtId="0" fontId="3" fillId="0" borderId="0" xfId="158" applyFont="true" applyFill="true" applyAlignment="true">
      <alignment vertical="top" wrapText="true"/>
    </xf>
    <xf numFmtId="0" fontId="0" fillId="0" borderId="0" xfId="158" applyFont="true" applyFill="true">
      <alignment vertical="center"/>
    </xf>
    <xf numFmtId="0" fontId="8" fillId="0" borderId="0" xfId="158" applyFont="true" applyFill="true">
      <alignment vertical="center"/>
    </xf>
    <xf numFmtId="0" fontId="10" fillId="0" borderId="0" xfId="158" applyFont="true" applyFill="true">
      <alignment vertical="center"/>
    </xf>
    <xf numFmtId="197" fontId="0" fillId="0" borderId="0" xfId="161" applyNumberFormat="true" applyFont="true" applyFill="true" applyAlignment="true">
      <alignment vertical="center"/>
    </xf>
    <xf numFmtId="197" fontId="10" fillId="0" borderId="0" xfId="161" applyNumberFormat="true" applyFont="true" applyFill="true" applyAlignment="true">
      <alignment vertical="center"/>
    </xf>
    <xf numFmtId="0" fontId="10" fillId="0" borderId="0" xfId="158" applyFont="true" applyFill="true" applyAlignment="true">
      <alignment horizontal="center" vertical="center"/>
    </xf>
    <xf numFmtId="0" fontId="3" fillId="0" borderId="0" xfId="158" applyFont="true" applyFill="true" applyAlignment="true">
      <alignment horizontal="center" vertical="top" wrapText="true"/>
    </xf>
    <xf numFmtId="0" fontId="8" fillId="0" borderId="5" xfId="698" applyFont="true" applyFill="true" applyBorder="true" applyAlignment="true">
      <alignment horizontal="center" vertical="center" wrapText="true"/>
    </xf>
    <xf numFmtId="0" fontId="8" fillId="0" borderId="1" xfId="698" applyFont="true" applyFill="true" applyBorder="true" applyAlignment="true">
      <alignment horizontal="center" vertical="center" wrapText="true"/>
    </xf>
    <xf numFmtId="0" fontId="8" fillId="0" borderId="1" xfId="158" applyNumberFormat="true" applyFont="true" applyFill="true" applyBorder="true" applyAlignment="true" applyProtection="true">
      <alignment vertical="center" wrapText="true"/>
    </xf>
    <xf numFmtId="179" fontId="0" fillId="0" borderId="1" xfId="782" applyNumberFormat="true" applyFont="true" applyFill="true" applyBorder="true" applyAlignment="true">
      <alignment horizontal="center" vertical="center"/>
    </xf>
    <xf numFmtId="0" fontId="29" fillId="0" borderId="1" xfId="782" applyFont="true" applyFill="true" applyBorder="true" applyAlignment="true">
      <alignment vertical="center"/>
    </xf>
    <xf numFmtId="0" fontId="29" fillId="0" borderId="1" xfId="0" applyNumberFormat="true" applyFont="true" applyFill="true" applyBorder="true" applyAlignment="true" applyProtection="true">
      <alignment horizontal="left" vertical="center" indent="2"/>
    </xf>
    <xf numFmtId="179" fontId="30" fillId="0" borderId="1" xfId="129" applyNumberFormat="true" applyFont="true" applyFill="true" applyBorder="true" applyAlignment="true">
      <alignment horizontal="center" vertical="center"/>
    </xf>
    <xf numFmtId="0" fontId="4" fillId="0" borderId="1" xfId="0" applyNumberFormat="true" applyFont="true" applyFill="true" applyBorder="true" applyAlignment="true" applyProtection="true">
      <alignment horizontal="left" vertical="center" indent="4"/>
    </xf>
    <xf numFmtId="179" fontId="0" fillId="0" borderId="1" xfId="129" applyNumberFormat="true" applyFont="true" applyFill="true" applyBorder="true" applyAlignment="true">
      <alignment horizontal="center" vertical="center"/>
    </xf>
    <xf numFmtId="179" fontId="0" fillId="0" borderId="1" xfId="782" applyNumberFormat="true" applyFont="true" applyFill="true" applyBorder="true" applyAlignment="true" applyProtection="true">
      <alignment horizontal="center" vertical="center"/>
    </xf>
    <xf numFmtId="178" fontId="0" fillId="0" borderId="1" xfId="782" applyNumberFormat="true" applyFont="true" applyFill="true" applyBorder="true" applyAlignment="true" applyProtection="true">
      <alignment horizontal="center" vertical="center"/>
    </xf>
    <xf numFmtId="0" fontId="0" fillId="0" borderId="1" xfId="782" applyNumberFormat="true" applyFont="true" applyFill="true" applyBorder="true" applyAlignment="true" applyProtection="true">
      <alignment horizontal="center" vertical="center"/>
    </xf>
    <xf numFmtId="0" fontId="0" fillId="0" borderId="1" xfId="782" applyNumberFormat="true" applyFont="true" applyFill="true" applyBorder="true" applyAlignment="true" applyProtection="true">
      <alignment horizontal="left" vertical="center" indent="2"/>
    </xf>
    <xf numFmtId="178" fontId="0" fillId="0" borderId="1" xfId="782" applyNumberFormat="true" applyFont="true" applyFill="true" applyBorder="true" applyAlignment="true">
      <alignment horizontal="center" vertical="center"/>
    </xf>
    <xf numFmtId="0" fontId="0" fillId="0" borderId="1" xfId="782" applyFont="true" applyFill="true" applyBorder="true" applyAlignment="true">
      <alignment horizontal="center" vertical="center"/>
    </xf>
    <xf numFmtId="0" fontId="0" fillId="0" borderId="1" xfId="782" applyFont="true" applyFill="true" applyBorder="true" applyAlignment="true">
      <alignment horizontal="left" vertical="center" indent="1"/>
    </xf>
    <xf numFmtId="178" fontId="31" fillId="0" borderId="1" xfId="161" applyNumberFormat="true" applyFont="true" applyFill="true" applyBorder="true" applyAlignment="true">
      <alignment horizontal="center" vertical="center"/>
    </xf>
    <xf numFmtId="0" fontId="10" fillId="0" borderId="1" xfId="158" applyFont="true" applyFill="true" applyBorder="true" applyAlignment="true">
      <alignment horizontal="center" vertical="center"/>
    </xf>
    <xf numFmtId="0" fontId="10" fillId="0" borderId="1" xfId="158" applyFont="true" applyFill="true" applyBorder="true">
      <alignment vertical="center"/>
    </xf>
    <xf numFmtId="0" fontId="0" fillId="0" borderId="0" xfId="158" applyFont="true" applyFill="true" applyAlignment="true">
      <alignment horizontal="right" vertical="center"/>
    </xf>
    <xf numFmtId="0" fontId="8" fillId="0" borderId="1" xfId="158" applyNumberFormat="true" applyFont="true" applyFill="true" applyBorder="true" applyAlignment="true" applyProtection="true">
      <alignment horizontal="center" vertical="center"/>
    </xf>
    <xf numFmtId="0" fontId="8" fillId="0" borderId="0" xfId="698" applyFont="true" applyFill="true" applyBorder="true" applyAlignment="true">
      <alignment horizontal="center" vertical="center" wrapText="true"/>
    </xf>
    <xf numFmtId="197" fontId="10" fillId="0" borderId="0" xfId="161" applyNumberFormat="true" applyFont="true" applyFill="true" applyBorder="true" applyAlignment="true" applyProtection="true">
      <alignment horizontal="right" vertical="center"/>
    </xf>
    <xf numFmtId="178" fontId="0" fillId="0" borderId="1" xfId="161" applyNumberFormat="true" applyFont="true" applyFill="true" applyBorder="true" applyAlignment="true">
      <alignment horizontal="center" vertical="center"/>
    </xf>
    <xf numFmtId="0" fontId="0" fillId="0" borderId="0" xfId="158" applyFont="true" applyFill="true" applyAlignment="true">
      <alignment horizontal="center" vertical="center"/>
    </xf>
    <xf numFmtId="0" fontId="8" fillId="0" borderId="0" xfId="158" applyFont="true" applyFill="true" applyAlignment="true">
      <alignment horizontal="center" vertical="center"/>
    </xf>
    <xf numFmtId="0" fontId="0" fillId="0" borderId="0" xfId="782" applyFill="true" applyAlignment="true">
      <alignment horizontal="center"/>
    </xf>
    <xf numFmtId="0" fontId="29" fillId="0" borderId="1" xfId="0" applyNumberFormat="true" applyFont="true" applyFill="true" applyBorder="true" applyAlignment="true" applyProtection="true">
      <alignment vertical="center"/>
    </xf>
    <xf numFmtId="197" fontId="0" fillId="0" borderId="1" xfId="161" applyNumberFormat="true" applyFont="true" applyFill="true" applyBorder="true" applyAlignment="true">
      <alignment vertical="center"/>
    </xf>
    <xf numFmtId="0" fontId="32" fillId="0" borderId="0" xfId="789" applyFont="true" applyFill="true" applyAlignment="true">
      <alignment vertical="top" wrapText="true"/>
    </xf>
    <xf numFmtId="0" fontId="0" fillId="0" borderId="0" xfId="789" applyFont="true" applyFill="true" applyAlignment="true">
      <alignment horizontal="center" vertical="center" wrapText="true"/>
    </xf>
    <xf numFmtId="0" fontId="20" fillId="0" borderId="0" xfId="789" applyFont="true" applyFill="true" applyAlignment="true">
      <alignment horizontal="center" vertical="center" wrapText="true"/>
    </xf>
    <xf numFmtId="0" fontId="0" fillId="0" borderId="0" xfId="789" applyFont="true" applyFill="true" applyAlignment="true">
      <alignment vertical="center" wrapText="true"/>
    </xf>
    <xf numFmtId="184" fontId="0" fillId="0" borderId="0" xfId="789" applyNumberFormat="true" applyFont="true" applyFill="true" applyAlignment="true">
      <alignment vertical="center"/>
    </xf>
    <xf numFmtId="177" fontId="0" fillId="0" borderId="0" xfId="789" applyNumberFormat="true" applyFont="true" applyFill="true" applyAlignment="true">
      <alignment vertical="center"/>
    </xf>
    <xf numFmtId="182" fontId="3" fillId="0" borderId="0" xfId="789" applyNumberFormat="true" applyFont="true" applyFill="true" applyBorder="true" applyAlignment="true">
      <alignment horizontal="center" vertical="top" wrapText="true"/>
    </xf>
    <xf numFmtId="184" fontId="8" fillId="0" borderId="0" xfId="41" applyNumberFormat="true" applyFont="true" applyFill="true" applyBorder="true" applyAlignment="true">
      <alignment horizontal="center" vertical="top"/>
    </xf>
    <xf numFmtId="184" fontId="0" fillId="0" borderId="0" xfId="36" applyNumberFormat="true" applyFont="true" applyFill="true" applyAlignment="true">
      <alignment horizontal="right" vertical="center"/>
    </xf>
    <xf numFmtId="0" fontId="8" fillId="0" borderId="1" xfId="41" applyFont="true" applyFill="true" applyBorder="true" applyAlignment="true">
      <alignment horizontal="center" vertical="center" wrapText="true"/>
    </xf>
    <xf numFmtId="0" fontId="8" fillId="0" borderId="1" xfId="789" applyFont="true" applyFill="true" applyBorder="true" applyAlignment="true">
      <alignment horizontal="center" vertical="center" wrapText="true"/>
    </xf>
    <xf numFmtId="184" fontId="4" fillId="0" borderId="1" xfId="789" applyNumberFormat="true" applyFont="true" applyFill="true" applyBorder="true" applyAlignment="true">
      <alignment horizontal="center" vertical="center"/>
    </xf>
    <xf numFmtId="177" fontId="4" fillId="0" borderId="1" xfId="419" applyNumberFormat="true" applyFont="true" applyFill="true" applyBorder="true" applyAlignment="true">
      <alignment horizontal="center" vertical="center" wrapText="true"/>
    </xf>
    <xf numFmtId="0" fontId="33" fillId="0" borderId="1" xfId="0" applyNumberFormat="true" applyFont="true" applyFill="true" applyBorder="true" applyAlignment="true" applyProtection="true">
      <alignment horizontal="left" vertical="center" wrapText="true"/>
    </xf>
    <xf numFmtId="0" fontId="34" fillId="0" borderId="1" xfId="0" applyNumberFormat="true" applyFont="true" applyFill="true" applyBorder="true" applyAlignment="true" applyProtection="true">
      <alignment horizontal="left" vertical="center" wrapText="true" indent="2"/>
    </xf>
    <xf numFmtId="0" fontId="34" fillId="0" borderId="1" xfId="0" applyNumberFormat="true" applyFont="true" applyFill="true" applyBorder="true" applyAlignment="true" applyProtection="true">
      <alignment horizontal="left" vertical="center" wrapText="true" indent="4"/>
    </xf>
    <xf numFmtId="184" fontId="0" fillId="0" borderId="1" xfId="340" applyNumberFormat="true" applyFont="true" applyFill="true" applyBorder="true" applyAlignment="true">
      <alignment vertical="center"/>
    </xf>
    <xf numFmtId="0" fontId="0" fillId="0" borderId="1" xfId="340" applyNumberFormat="true" applyFont="true" applyFill="true" applyBorder="true" applyAlignment="true" applyProtection="true">
      <alignment horizontal="left" vertical="center" indent="2"/>
    </xf>
    <xf numFmtId="0" fontId="0" fillId="0" borderId="2" xfId="340" applyNumberFormat="true" applyFont="true" applyFill="true" applyBorder="true" applyAlignment="true" applyProtection="true">
      <alignment horizontal="left" vertical="center" indent="2"/>
    </xf>
    <xf numFmtId="0" fontId="0" fillId="0" borderId="4" xfId="340" applyNumberFormat="true" applyFont="true" applyFill="true" applyBorder="true" applyAlignment="true" applyProtection="true">
      <alignment horizontal="left" vertical="center" indent="2"/>
    </xf>
    <xf numFmtId="184" fontId="0" fillId="0" borderId="4" xfId="340" applyNumberFormat="true" applyFont="true" applyFill="true" applyBorder="true" applyAlignment="true">
      <alignment vertical="center"/>
    </xf>
    <xf numFmtId="0" fontId="8" fillId="0" borderId="3" xfId="340" applyFont="true" applyFill="true" applyBorder="true" applyAlignment="true">
      <alignment horizontal="left" vertical="center" indent="1"/>
    </xf>
    <xf numFmtId="184" fontId="0" fillId="0" borderId="3" xfId="340" applyNumberFormat="true" applyFont="true" applyFill="true" applyBorder="true" applyAlignment="true">
      <alignment vertical="center"/>
    </xf>
    <xf numFmtId="0" fontId="0" fillId="0" borderId="1" xfId="340" applyFont="true" applyFill="true" applyBorder="true" applyAlignment="true">
      <alignment horizontal="left" vertical="center" indent="1"/>
    </xf>
    <xf numFmtId="0" fontId="8" fillId="0" borderId="1" xfId="340" applyFont="true" applyFill="true" applyBorder="true" applyAlignment="true">
      <alignment horizontal="left" vertical="center" indent="1"/>
    </xf>
    <xf numFmtId="0" fontId="0" fillId="0" borderId="1" xfId="340" applyFont="true" applyFill="true" applyBorder="true" applyAlignment="true">
      <alignment horizontal="left" vertical="center" indent="2"/>
    </xf>
    <xf numFmtId="176" fontId="0" fillId="0" borderId="0" xfId="340" applyNumberFormat="true" applyFont="true" applyFill="true" applyAlignment="true">
      <alignment horizontal="right" vertical="center"/>
    </xf>
    <xf numFmtId="177" fontId="0" fillId="0" borderId="1" xfId="340" applyNumberFormat="true" applyFill="true" applyBorder="true">
      <alignment vertical="center"/>
    </xf>
    <xf numFmtId="177" fontId="0" fillId="0" borderId="4" xfId="340" applyNumberFormat="true" applyFill="true" applyBorder="true">
      <alignment vertical="center"/>
    </xf>
    <xf numFmtId="177" fontId="0" fillId="0" borderId="3" xfId="340" applyNumberFormat="true" applyFill="true" applyBorder="true">
      <alignment vertical="center"/>
    </xf>
    <xf numFmtId="0" fontId="8" fillId="0" borderId="0" xfId="419" applyFont="true" applyFill="true" applyAlignment="true">
      <alignment vertical="center"/>
    </xf>
    <xf numFmtId="0" fontId="35" fillId="0" borderId="0" xfId="419" applyFont="true" applyFill="true" applyAlignment="true">
      <alignment vertical="center"/>
    </xf>
    <xf numFmtId="0" fontId="20" fillId="0" borderId="0" xfId="419" applyFont="true" applyFill="true" applyAlignment="true">
      <alignment vertical="center"/>
    </xf>
    <xf numFmtId="0" fontId="16" fillId="0" borderId="1" xfId="419" applyFont="true" applyFill="true" applyBorder="true" applyAlignment="true">
      <alignment horizontal="left" vertical="center" wrapText="true" indent="1"/>
    </xf>
    <xf numFmtId="179" fontId="0" fillId="0" borderId="1" xfId="419" applyNumberFormat="true" applyFont="true" applyFill="true" applyBorder="true" applyAlignment="true">
      <alignment horizontal="right" vertical="center"/>
    </xf>
    <xf numFmtId="0" fontId="16" fillId="0" borderId="1" xfId="419" applyFont="true" applyFill="true" applyBorder="true" applyAlignment="true">
      <alignment horizontal="left" vertical="center" indent="1"/>
    </xf>
    <xf numFmtId="3" fontId="0" fillId="0" borderId="1" xfId="419" applyNumberFormat="true" applyFont="true" applyFill="true" applyBorder="true" applyAlignment="true">
      <alignment vertical="center"/>
    </xf>
    <xf numFmtId="0" fontId="0" fillId="0" borderId="1" xfId="419" applyFont="true" applyFill="true" applyBorder="true" applyAlignment="true">
      <alignment horizontal="left" vertical="center" indent="2"/>
    </xf>
    <xf numFmtId="0" fontId="16" fillId="0" borderId="3" xfId="419" applyFont="true" applyFill="true" applyBorder="true" applyAlignment="true">
      <alignment horizontal="left" vertical="center" wrapText="true" indent="1"/>
    </xf>
    <xf numFmtId="0" fontId="8" fillId="0" borderId="1" xfId="419" applyFont="true" applyFill="true" applyBorder="true" applyAlignment="true">
      <alignment horizontal="left" vertical="center" wrapText="true" indent="1"/>
    </xf>
    <xf numFmtId="0" fontId="8" fillId="0" borderId="0" xfId="419" applyFont="true" applyFill="true" applyBorder="true" applyAlignment="true">
      <alignment horizontal="center" vertical="center" wrapText="true"/>
    </xf>
    <xf numFmtId="196" fontId="0" fillId="0" borderId="1" xfId="419" applyNumberFormat="true" applyFont="true" applyFill="true" applyBorder="true" applyAlignment="true">
      <alignment vertical="center"/>
    </xf>
    <xf numFmtId="179" fontId="0" fillId="0" borderId="1" xfId="340" applyNumberFormat="true" applyFont="true" applyFill="true" applyBorder="true" applyAlignment="true" applyProtection="true">
      <alignment vertical="center"/>
    </xf>
    <xf numFmtId="184" fontId="0" fillId="0" borderId="1" xfId="340" applyNumberFormat="true" applyFont="true" applyFill="true" applyBorder="true">
      <alignment vertical="center"/>
    </xf>
    <xf numFmtId="179" fontId="0" fillId="0" borderId="4" xfId="340" applyNumberFormat="true" applyFont="true" applyFill="true" applyBorder="true" applyAlignment="true" applyProtection="true">
      <alignment vertical="center"/>
    </xf>
    <xf numFmtId="0" fontId="16" fillId="0" borderId="3" xfId="340" applyFont="true" applyFill="true" applyBorder="true" applyAlignment="true">
      <alignment horizontal="left" vertical="center" indent="1"/>
    </xf>
    <xf numFmtId="3" fontId="0" fillId="0" borderId="3" xfId="0" applyNumberFormat="true" applyFont="true" applyFill="true" applyBorder="true" applyAlignment="true" applyProtection="true">
      <alignment horizontal="right" vertical="center"/>
    </xf>
    <xf numFmtId="179" fontId="0" fillId="0" borderId="3" xfId="340" applyNumberFormat="true" applyFill="true" applyBorder="true">
      <alignment vertical="center"/>
    </xf>
    <xf numFmtId="179" fontId="0" fillId="0" borderId="1" xfId="340" applyNumberFormat="true" applyFill="true" applyBorder="true">
      <alignment vertical="center"/>
    </xf>
    <xf numFmtId="0" fontId="0" fillId="0" borderId="1" xfId="340" applyFill="true" applyBorder="true">
      <alignment vertical="center"/>
    </xf>
    <xf numFmtId="0" fontId="16" fillId="0" borderId="1" xfId="340" applyFont="true" applyFill="true" applyBorder="true" applyAlignment="true">
      <alignment horizontal="left" vertical="center" indent="1"/>
    </xf>
    <xf numFmtId="196" fontId="0" fillId="0" borderId="1" xfId="340" applyNumberFormat="true" applyFont="true" applyFill="true" applyBorder="true" applyAlignment="true" applyProtection="true">
      <alignment vertical="center"/>
    </xf>
    <xf numFmtId="196" fontId="0" fillId="0" borderId="4" xfId="340" applyNumberFormat="true" applyFont="true" applyFill="true" applyBorder="true" applyAlignment="true" applyProtection="true">
      <alignment vertical="center"/>
    </xf>
    <xf numFmtId="196" fontId="0" fillId="0" borderId="4" xfId="419" applyNumberFormat="true" applyFont="true" applyFill="true" applyBorder="true" applyAlignment="true">
      <alignment vertical="center"/>
    </xf>
    <xf numFmtId="196" fontId="0" fillId="0" borderId="3" xfId="340" applyNumberFormat="true" applyFont="true" applyFill="true" applyBorder="true" applyAlignment="true" applyProtection="true">
      <alignment vertical="center"/>
    </xf>
    <xf numFmtId="196" fontId="0" fillId="0" borderId="3" xfId="419" applyNumberFormat="true" applyFont="true" applyFill="true" applyBorder="true" applyAlignment="true">
      <alignment vertical="center"/>
    </xf>
    <xf numFmtId="3" fontId="0" fillId="0" borderId="1" xfId="0" applyNumberFormat="true" applyFont="true" applyFill="true" applyBorder="true" applyAlignment="true" applyProtection="true">
      <alignment horizontal="right" vertical="center"/>
    </xf>
    <xf numFmtId="0" fontId="20" fillId="0" borderId="1" xfId="419" applyFont="true" applyFill="true" applyBorder="true" applyAlignment="true">
      <alignment horizontal="left" vertical="center" indent="2"/>
    </xf>
    <xf numFmtId="0" fontId="0" fillId="0" borderId="4" xfId="419" applyFont="true" applyFill="true" applyBorder="true" applyAlignment="true">
      <alignment horizontal="left" vertical="center" indent="2"/>
    </xf>
    <xf numFmtId="3" fontId="0" fillId="0" borderId="4" xfId="0" applyNumberFormat="true" applyFont="true" applyFill="true" applyBorder="true" applyAlignment="true" applyProtection="true">
      <alignment horizontal="right" vertical="center"/>
    </xf>
    <xf numFmtId="0" fontId="0" fillId="0" borderId="4" xfId="419" applyFont="true" applyFill="true" applyBorder="true" applyAlignment="true">
      <alignment vertical="center"/>
    </xf>
    <xf numFmtId="0" fontId="0" fillId="0" borderId="3" xfId="419" applyFont="true" applyFill="true" applyBorder="true" applyAlignment="true">
      <alignment horizontal="left" vertical="center" indent="1"/>
    </xf>
    <xf numFmtId="176" fontId="0" fillId="0" borderId="0" xfId="143" applyNumberFormat="true" applyFont="true" applyFill="true" applyBorder="true" applyAlignment="true">
      <alignment horizontal="right" vertical="center"/>
    </xf>
    <xf numFmtId="0" fontId="36" fillId="0" borderId="0" xfId="0" applyFont="true" applyAlignment="true">
      <alignment vertical="center"/>
    </xf>
    <xf numFmtId="0" fontId="37" fillId="0" borderId="0" xfId="0" applyFont="true"/>
    <xf numFmtId="0" fontId="38" fillId="0" borderId="0" xfId="0" applyFont="true" applyAlignment="true">
      <alignment horizontal="center" vertical="center"/>
    </xf>
    <xf numFmtId="0" fontId="36" fillId="0" borderId="0" xfId="0" applyFont="true" applyAlignment="true">
      <alignment horizontal="left" vertical="center"/>
    </xf>
    <xf numFmtId="0" fontId="36" fillId="0" borderId="0" xfId="0" applyFont="true" applyAlignment="true">
      <alignment horizontal="left" vertical="center" indent="1"/>
    </xf>
    <xf numFmtId="0" fontId="39" fillId="0" borderId="0" xfId="0" applyFont="true" applyAlignment="true">
      <alignment horizontal="left" vertical="center"/>
    </xf>
    <xf numFmtId="0" fontId="40" fillId="0" borderId="0" xfId="0" applyFont="true" applyAlignment="true"/>
    <xf numFmtId="0" fontId="41" fillId="0" borderId="0" xfId="0" applyFont="true"/>
    <xf numFmtId="0" fontId="42" fillId="0" borderId="0" xfId="0" applyFont="true" applyAlignment="true">
      <alignment horizontal="center"/>
    </xf>
  </cellXfs>
  <cellStyles count="908">
    <cellStyle name="常规" xfId="0" builtinId="0"/>
    <cellStyle name="好_丽江汇总" xfId="1"/>
    <cellStyle name="常规 40" xfId="2"/>
    <cellStyle name="Total" xfId="3"/>
    <cellStyle name="好_民生政策最低支出需求_财力性转移支付2010年预算参考数" xfId="4"/>
    <cellStyle name="好_其他部门(按照总人口测算）—20080416_县市旗测算-新科目（含人口规模效应）_隋心对账单定稿0514 3" xfId="5"/>
    <cellStyle name="差_汇总" xfId="6"/>
    <cellStyle name="好_行政公检法测算_民生政策最低支出需求_财力性转移支付2010年预算参考数" xfId="7"/>
    <cellStyle name="好_其他部门(按照总人口测算）—20080416_财力性转移支付2010年预算参考数" xfId="8"/>
    <cellStyle name="常规 34 8" xfId="9"/>
    <cellStyle name="差_行政(燃修费)_财力性转移支付2010年预算参考数" xfId="10"/>
    <cellStyle name="常规_新科目人代会报表---报送人大财经委稿" xfId="11"/>
    <cellStyle name="常规 20" xfId="12"/>
    <cellStyle name="常规 15" xfId="13"/>
    <cellStyle name="差_卫生(按照总人口测算）—20080416_县市旗测算-新科目（含人口规模效应）" xfId="14"/>
    <cellStyle name="Input [yellow]" xfId="15"/>
    <cellStyle name="好_数据--基础数据--预算组--2015年人代会预算部分--2015.01.20--人代会前第6稿--按姚局意见改--调市级项级明细_政府预算公开模板" xfId="16"/>
    <cellStyle name="差_缺口县区测算（11.13）_财力性转移支付2010年预算参考数" xfId="17"/>
    <cellStyle name="好_行政公检法测算_不含人员经费系数" xfId="18"/>
    <cellStyle name="千位分隔 6" xfId="19"/>
    <cellStyle name="Good" xfId="20"/>
    <cellStyle name="差_一般预算支出口径剔除表" xfId="21"/>
    <cellStyle name="差_第五部分(才淼、饶永宏）" xfId="22"/>
    <cellStyle name="差_2006年水利统计指标统计表_财力性转移支付2010年预算参考数" xfId="23"/>
    <cellStyle name="差_民生政策最低支出需求_财力性转移支付2010年预算参考数" xfId="24"/>
    <cellStyle name="差_卫生(按照总人口测算）—20080416_县市旗测算-新科目（含人口规模效应）_财力性转移支付2010年预算参考数" xfId="25"/>
    <cellStyle name="常规 2" xfId="26"/>
    <cellStyle name="差_人员工资和公用经费" xfId="27"/>
    <cellStyle name="Accent6 - 20%" xfId="28"/>
    <cellStyle name="常规_（修改后）新科目人代会报表---印刷稿5.8 2_人大报告表格" xfId="29"/>
    <cellStyle name="常规 18" xfId="30"/>
    <cellStyle name="常规 23" xfId="31"/>
    <cellStyle name="Accent5 - 60%" xfId="32"/>
    <cellStyle name="差_数据--基础数据--预算组--2015年人代会预算部分--2015.01.20--人代会前第6稿--按姚局意见改--调市级项级明细" xfId="33"/>
    <cellStyle name="差_2008年支出核定" xfId="34"/>
    <cellStyle name="差_财政供养人员" xfId="35"/>
    <cellStyle name="常规_（20091202）人代会附表-表样 2 2 2" xfId="36"/>
    <cellStyle name="输入 2" xfId="37"/>
    <cellStyle name="Percent_laroux" xfId="38"/>
    <cellStyle name="Check Cell" xfId="39"/>
    <cellStyle name="差_县区合并测算20080423(按照各省比重）_民生政策最低支出需求" xfId="40"/>
    <cellStyle name="常规_2010年人代会报表 2 2" xfId="41"/>
    <cellStyle name="好_山东省民生支出标准_财力性转移支付2010年预算参考数" xfId="42"/>
    <cellStyle name="常规 3 2 2" xfId="43"/>
    <cellStyle name="20% - Accent5" xfId="44"/>
    <cellStyle name="40% - Accent1" xfId="45"/>
    <cellStyle name="好_自行调整差异系数顺序_财力性转移支付2010年预算参考数" xfId="46"/>
    <cellStyle name="好_1" xfId="47"/>
    <cellStyle name="差_市辖区测算20080510_县市旗测算-新科目（含人口规模效应）" xfId="48"/>
    <cellStyle name="好_卫生部门_财力性转移支付2010年预算参考数" xfId="49"/>
    <cellStyle name="好_2_财力性转移支付2010年预算参考数" xfId="50"/>
    <cellStyle name="好_2008年支出核定" xfId="51"/>
    <cellStyle name="差_分县成本差异系数_不含人员经费系数_财力性转移支付2010年预算参考数" xfId="52"/>
    <cellStyle name="好_缺口县区测算" xfId="53"/>
    <cellStyle name="好_20河南" xfId="54"/>
    <cellStyle name="好_县区合并测算20080423(按照各省比重）_民生政策最低支出需求" xfId="55"/>
    <cellStyle name="差_文体广播事业(按照总人口测算）—20080416" xfId="56"/>
    <cellStyle name="差_分县成本差异系数_财力性转移支付2010年预算参考数" xfId="57"/>
    <cellStyle name="差_市辖区测算-新科目（20080626）_县市旗测算-新科目（含人口规模效应）" xfId="58"/>
    <cellStyle name="常规 4" xfId="59"/>
    <cellStyle name="差_Book2" xfId="60"/>
    <cellStyle name="好_行政(燃修费)" xfId="61"/>
    <cellStyle name="20% - 强调文字颜色 3 2" xfId="62"/>
    <cellStyle name="差_缺口县区测算" xfId="63"/>
    <cellStyle name="Accent3 - 60%" xfId="64"/>
    <cellStyle name="差_行政（人员）_不含人员经费系数_财力性转移支付2010年预算参考数" xfId="65"/>
    <cellStyle name="好_山东省民生支出标准" xfId="66"/>
    <cellStyle name="60% - 强调文字颜色 4 2" xfId="67"/>
    <cellStyle name="差_县市旗测算20080508_不含人员经费系数_财力性转移支付2010年预算参考数" xfId="68"/>
    <cellStyle name="差_市辖区测算-新科目（20080626）_不含人员经费系数_财力性转移支付2010年预算参考数" xfId="69"/>
    <cellStyle name="Accent1 - 60%" xfId="70"/>
    <cellStyle name="差_其他部门(按照总人口测算）—20080416_县市旗测算-新科目（含人口规模效应）" xfId="71"/>
    <cellStyle name="Grey" xfId="72"/>
    <cellStyle name="40% - Accent5" xfId="73"/>
    <cellStyle name="差_其他部门(按照总人口测算）—20080416_县市旗测算-新科目（含人口规模效应）_财力性转移支付2010年预算参考数" xfId="74"/>
    <cellStyle name="好_2006年水利统计指标统计表_财力性转移支付2010年预算参考数" xfId="75"/>
    <cellStyle name="差_2006年28四川_财力性转移支付2010年预算参考数" xfId="76"/>
    <cellStyle name="好_附表" xfId="77"/>
    <cellStyle name="差_2006年28四川" xfId="78"/>
    <cellStyle name="差_行政(燃修费)_县市旗测算-新科目（含人口规模效应）" xfId="79"/>
    <cellStyle name="差_安徽 缺口县区测算(地方填报)1_财力性转移支付2010年预算参考数" xfId="80"/>
    <cellStyle name="常规 11 2" xfId="81"/>
    <cellStyle name="差_市辖区测算-新科目（20080626）_民生政策最低支出需求_财力性转移支付2010年预算参考数" xfId="82"/>
    <cellStyle name="差_平邑_财力性转移支付2010年预算参考数" xfId="83"/>
    <cellStyle name="Input_20121229 提供执行转移支付" xfId="84"/>
    <cellStyle name="好_卫生部门" xfId="85"/>
    <cellStyle name="标题 1 2" xfId="86"/>
    <cellStyle name="差_28四川" xfId="87"/>
    <cellStyle name="差_卫生部门_财力性转移支付2010年预算参考数" xfId="88"/>
    <cellStyle name="差_县市旗测算20080508" xfId="89"/>
    <cellStyle name="常规 4_2008年横排表0721" xfId="90"/>
    <cellStyle name="好_其他部门(按照总人口测算）—20080416_县市旗测算-新科目（含人口规模效应）_财力性转移支付2010年预算参考数" xfId="91"/>
    <cellStyle name="好_总人口" xfId="92"/>
    <cellStyle name="差_27重庆_财力性转移支付2010年预算参考数" xfId="93"/>
    <cellStyle name="60% - 强调文字颜色 6 2" xfId="94"/>
    <cellStyle name="差_数据--基础数据--预算组--2015年人代会预算部分--2015.01.20--人代会前第6稿--按姚局意见改--调市级项级明细_政府预算公开模板" xfId="95"/>
    <cellStyle name="好_行政(燃修费)_不含人员经费系数_财力性转移支付2010年预算参考数" xfId="96"/>
    <cellStyle name="常规 7" xfId="97"/>
    <cellStyle name="强调文字颜色 6" xfId="98" builtinId="49"/>
    <cellStyle name="差_缺口县区测算(按2007支出增长25%测算)_财力性转移支付2010年预算参考数" xfId="99"/>
    <cellStyle name="60% - 强调文字颜色 2 2" xfId="100"/>
    <cellStyle name="好_34青海_财力性转移支付2010年预算参考数" xfId="101"/>
    <cellStyle name="好_05潍坊" xfId="102"/>
    <cellStyle name="40% - 强调文字颜色 2" xfId="103" builtinId="35"/>
    <cellStyle name="60% - 强调文字颜色 3 2" xfId="104"/>
    <cellStyle name="好_市辖区测算20080510_县市旗测算-新科目（含人口规模效应）" xfId="105"/>
    <cellStyle name="差_gdp" xfId="106"/>
    <cellStyle name="超链接" xfId="107" builtinId="8"/>
    <cellStyle name="好_农林水和城市维护标准支出20080505－县区合计" xfId="108"/>
    <cellStyle name="常规 4 2" xfId="109"/>
    <cellStyle name="强调文字颜色 5 2" xfId="110"/>
    <cellStyle name="差_总人口" xfId="111"/>
    <cellStyle name="千位分隔 7" xfId="112"/>
    <cellStyle name="好_市辖区测算-新科目（20080626）_县市旗测算-新科目（含人口规模效应）" xfId="113"/>
    <cellStyle name="40% - Accent4" xfId="114"/>
    <cellStyle name="好_市辖区测算-新科目（20080626）_民生政策最低支出需求" xfId="115"/>
    <cellStyle name="好_M01-2(州市补助收入)" xfId="116"/>
    <cellStyle name="差_人员工资和公用经费3_财力性转移支付2010年预算参考数" xfId="117"/>
    <cellStyle name="差_农林水和城市维护标准支出20080505－县区合计_县市旗测算-新科目（含人口规模效应）" xfId="118"/>
    <cellStyle name="差_河南 缺口县区测算(地方填报白)_财力性转移支付2010年预算参考数" xfId="119"/>
    <cellStyle name="好_县市旗测算20080508_不含人员经费系数" xfId="120"/>
    <cellStyle name="好_河南 缺口县区测算(地方填报白)" xfId="121"/>
    <cellStyle name="好_行政(燃修费)_财力性转移支付2010年预算参考数" xfId="122"/>
    <cellStyle name="常规 29" xfId="123"/>
    <cellStyle name="差_行政（人员）_财力性转移支付2010年预算参考数" xfId="124"/>
    <cellStyle name="差_卫生(按照总人口测算）—20080416" xfId="125"/>
    <cellStyle name="Input" xfId="126"/>
    <cellStyle name="差_市辖区测算20080510_民生政策最低支出需求_财力性转移支付2010年预算参考数" xfId="127"/>
    <cellStyle name="好_数据--基础数据--预算组--2015年人代会预算部分--2015.01.20--人代会前第6稿--按姚局意见改--调市级项级明细" xfId="128"/>
    <cellStyle name="常规_2016年科目0114" xfId="129"/>
    <cellStyle name="差_09黑龙江" xfId="130"/>
    <cellStyle name="差_教育(按照总人口测算）—20080416_县市旗测算-新科目（含人口规模效应）_财力性转移支付2010年预算参考数" xfId="131"/>
    <cellStyle name="数字" xfId="132"/>
    <cellStyle name="差_县市旗测算-新科目（20080627）" xfId="133"/>
    <cellStyle name="差_其他部门(按照总人口测算）—20080416_财力性转移支付2010年预算参考数" xfId="134"/>
    <cellStyle name="千位分隔 6 2" xfId="135"/>
    <cellStyle name="常规 22" xfId="136"/>
    <cellStyle name="常规 17" xfId="137"/>
    <cellStyle name="霓付_ +Foil &amp; -FOIL &amp; PAPER" xfId="138"/>
    <cellStyle name="好_2006年33甘肃" xfId="139"/>
    <cellStyle name="Output" xfId="140"/>
    <cellStyle name="常规 6" xfId="141"/>
    <cellStyle name="表标题" xfId="142"/>
    <cellStyle name="千位分隔[0]" xfId="143" builtinId="6"/>
    <cellStyle name="强调文字颜色 5" xfId="144" builtinId="45"/>
    <cellStyle name="好_卫生(按照总人口测算）—20080416_县市旗测算-新科目（含人口规模效应）_财力性转移支付2010年预算参考数" xfId="145"/>
    <cellStyle name="差_社保处下达区县2015年指标（第二批）" xfId="146"/>
    <cellStyle name="好_不含人员经费系数" xfId="147"/>
    <cellStyle name="好_2007年一般预算支出剔除" xfId="148"/>
    <cellStyle name="差_2" xfId="149"/>
    <cellStyle name="差_县区合并测算20080423(按照各省比重）_财力性转移支付2010年预算参考数" xfId="150"/>
    <cellStyle name="差_县市旗测算20080508_财力性转移支付2010年预算参考数" xfId="151"/>
    <cellStyle name="40% - Accent2" xfId="152"/>
    <cellStyle name="好_14安徽_财力性转移支付2010年预算参考数" xfId="153"/>
    <cellStyle name="千位分隔 4 2" xfId="154"/>
    <cellStyle name="好_县区合并测算20080421_不含人员经费系数_财力性转移支付2010年预算参考数" xfId="155"/>
    <cellStyle name="差_人员工资和公用经费_财力性转移支付2010年预算参考数" xfId="156"/>
    <cellStyle name="差_不含人员经费系数_财力性转移支付2010年预算参考数" xfId="157"/>
    <cellStyle name="常规_（20091202）人代会附表-表样 2" xfId="158"/>
    <cellStyle name="好_第五部分(才淼、饶永宏）" xfId="159"/>
    <cellStyle name="好_一般预算支出口径剔除表_财力性转移支付2010年预算参考数" xfId="160"/>
    <cellStyle name="千位分隔 4" xfId="161"/>
    <cellStyle name="常规_（修改后）新科目人代会报表---印刷稿5.8 2 2" xfId="162"/>
    <cellStyle name="未定义" xfId="163"/>
    <cellStyle name="好_县区合并测算20080423(按照各省比重）_民生政策最低支出需求_财力性转移支付2010年预算参考数" xfId="164"/>
    <cellStyle name="差_县区合并测算20080421_县市旗测算-新科目（含人口规模效应）" xfId="165"/>
    <cellStyle name="好_核定人数对比_财力性转移支付2010年预算参考数" xfId="166"/>
    <cellStyle name="好_安徽 缺口县区测算(地方填报)1_财力性转移支付2010年预算参考数" xfId="167"/>
    <cellStyle name="差_教育(按照总人口测算）—20080416_民生政策最低支出需求" xfId="168"/>
    <cellStyle name="强调文字颜色 4 2" xfId="169"/>
    <cellStyle name="常规 11_财力性转移支付2009年预算参考数" xfId="170"/>
    <cellStyle name="好_2016年科目0114" xfId="171"/>
    <cellStyle name="差_33甘肃" xfId="172"/>
    <cellStyle name="好_文体广播事业(按照总人口测算）—20080416_不含人员经费系数" xfId="173"/>
    <cellStyle name="差_07临沂" xfId="174"/>
    <cellStyle name="Heading 4" xfId="175"/>
    <cellStyle name="好_县区合并测算20080421_民生政策最低支出需求" xfId="176"/>
    <cellStyle name="差_市辖区测算-新科目（20080626）_县市旗测算-新科目（含人口规模效应）_财力性转移支付2010年预算参考数" xfId="177"/>
    <cellStyle name="好_文体广播事业(按照总人口测算）—20080416_县市旗测算-新科目（含人口规模效应）" xfId="178"/>
    <cellStyle name="常规 2_004-2010年增消两税返还情况表" xfId="179"/>
    <cellStyle name="好_重点民生支出需求测算表社保（农村低保）081112" xfId="180"/>
    <cellStyle name="差_2016年科目0114" xfId="181"/>
    <cellStyle name="好_县市旗测算-新科目（20080627）" xfId="182"/>
    <cellStyle name="RowLevel_0" xfId="183"/>
    <cellStyle name="差_县市旗测算-新科目（20080626）_民生政策最低支出需求_财力性转移支付2010年预算参考数" xfId="184"/>
    <cellStyle name="好_分析缺口率" xfId="185"/>
    <cellStyle name="差_14安徽" xfId="186"/>
    <cellStyle name="통화 [0]_BOILER-CO1" xfId="187"/>
    <cellStyle name="差_测算结果汇总_财力性转移支付2010年预算参考数" xfId="188"/>
    <cellStyle name="差_M01-2(州市补助收入)" xfId="189"/>
    <cellStyle name="?鹎%U龡&amp;H齲_x0001_C铣_x0014__x0007__x0001__x0001_" xfId="190"/>
    <cellStyle name="Accent2 - 60%" xfId="191"/>
    <cellStyle name="好_分县成本差异系数_财力性转移支付2010年预算参考数" xfId="192"/>
    <cellStyle name="差_2007年一般预算支出剔除_财力性转移支付2010年预算参考数" xfId="193"/>
    <cellStyle name="差_安徽 缺口县区测算(地方填报)1" xfId="194"/>
    <cellStyle name="好_缺口县区测算(财政部标准)" xfId="195"/>
    <cellStyle name="差_2015年社会保险基金预算草案表样（报人大）" xfId="196"/>
    <cellStyle name="好_缺口县区测算（11.13）_财力性转移支付2010年预算参考数" xfId="197"/>
    <cellStyle name="好_出版署2010年度中央部门决算草案" xfId="198"/>
    <cellStyle name="60% - 强调文字颜色 3" xfId="199" builtinId="40"/>
    <cellStyle name="好_同德_财力性转移支付2010年预算参考数" xfId="200"/>
    <cellStyle name="百分比 2 2" xfId="201"/>
    <cellStyle name="40% - 强调文字颜色 6 2" xfId="202"/>
    <cellStyle name="差_县市旗测算-新科目（20080626）_县市旗测算-新科目（含人口规模效应）_财力性转移支付2010年预算参考数" xfId="203"/>
    <cellStyle name="常规 10 2 4 2" xfId="204"/>
    <cellStyle name="好_农林水和城市维护标准支出20080505－县区合计_不含人员经费系数_财力性转移支付2010年预算参考数" xfId="205"/>
    <cellStyle name="差_行政（人员）_县市旗测算-新科目（含人口规模效应）" xfId="206"/>
    <cellStyle name="差_教育(按照总人口测算）—20080416_民生政策最低支出需求_财力性转移支付2010年预算参考数" xfId="207"/>
    <cellStyle name="差_教育(按照总人口测算）—20080416_财力性转移支付2010年预算参考数" xfId="208"/>
    <cellStyle name="好_卫生(按照总人口测算）—20080416" xfId="209"/>
    <cellStyle name="差_县市旗测算-新科目（20080627）_县市旗测算-新科目（含人口规模效应）" xfId="210"/>
    <cellStyle name="差_第一部分：综合全" xfId="211"/>
    <cellStyle name="好_县区合并测算20080421_县市旗测算-新科目（含人口规模效应）" xfId="212"/>
    <cellStyle name="差_成本差异系数（含人口规模）" xfId="213"/>
    <cellStyle name="no dec" xfId="214"/>
    <cellStyle name="差_教育(按照总人口测算）—20080416_不含人员经费系数_财力性转移支付2010年预算参考数" xfId="215"/>
    <cellStyle name="计算" xfId="216" builtinId="22"/>
    <cellStyle name="差_Book1" xfId="217"/>
    <cellStyle name="差_县区合并测算20080423(按照各省比重）_县市旗测算-新科目（含人口规模效应）_财力性转移支付2010年预算参考数" xfId="218"/>
    <cellStyle name="差_云南 缺口县区测算(地方填报)" xfId="219"/>
    <cellStyle name="好_行政（人员）_民生政策最低支出需求_财力性转移支付2010年预算参考数" xfId="220"/>
    <cellStyle name="输出 2" xfId="221"/>
    <cellStyle name="常规_2010年人代会报表_经济分类明细-单表_人大报告表格" xfId="222"/>
    <cellStyle name="差_云南省2008年转移支付测算——州市本级考核部分及政策性测算_财力性转移支付2010年预算参考数" xfId="223"/>
    <cellStyle name="好_县区合并测算20080423(按照各省比重）" xfId="224"/>
    <cellStyle name="好_卫生(按照总人口测算）—20080416_不含人员经费系数" xfId="225"/>
    <cellStyle name="差_1110洱源县_财力性转移支付2010年预算参考数" xfId="226"/>
    <cellStyle name="好_市辖区测算20080510_民生政策最低支出需求" xfId="227"/>
    <cellStyle name="20% - Accent1" xfId="228"/>
    <cellStyle name="好_Book2_财力性转移支付2010年预算参考数" xfId="229"/>
    <cellStyle name="标题 5" xfId="230"/>
    <cellStyle name="好_检验表" xfId="231"/>
    <cellStyle name="钎霖_4岿角利" xfId="232"/>
    <cellStyle name="好_09黑龙江" xfId="233"/>
    <cellStyle name="Fixed" xfId="234"/>
    <cellStyle name="差_农林水和城市维护标准支出20080505－县区合计_民生政策最低支出需求_财力性转移支付2010年预算参考数" xfId="235"/>
    <cellStyle name="差_成本差异系数_财力性转移支付2010年预算参考数" xfId="236"/>
    <cellStyle name="千位分季_新建 Microsoft Excel 工作表" xfId="237"/>
    <cellStyle name="好_汇总" xfId="238"/>
    <cellStyle name="好_云南 缺口县区测算(地方填报)" xfId="239"/>
    <cellStyle name="汇总 2" xfId="240"/>
    <cellStyle name="千位分隔 5 3" xfId="241"/>
    <cellStyle name="差_平邑" xfId="242"/>
    <cellStyle name="差_缺口县区测算(按核定人数)" xfId="243"/>
    <cellStyle name="40% - 强调文字颜色 4" xfId="244" builtinId="43"/>
    <cellStyle name="标题 4" xfId="245" builtinId="19"/>
    <cellStyle name="好_0605石屏县" xfId="246"/>
    <cellStyle name="百分比 5" xfId="247"/>
    <cellStyle name="差_行政公检法测算_不含人员经费系数" xfId="248"/>
    <cellStyle name="好_县区合并测算20080423(按照各省比重）_财力性转移支付2010年预算参考数" xfId="249"/>
    <cellStyle name="千位分隔 11" xfId="250"/>
    <cellStyle name="常规 27" xfId="251"/>
    <cellStyle name="好_分析缺口率_财力性转移支付2010年预算参考数" xfId="252"/>
    <cellStyle name="好_11大理" xfId="253"/>
    <cellStyle name="60% - Accent4" xfId="254"/>
    <cellStyle name="差_20河南_财力性转移支付2010年预算参考数" xfId="255"/>
    <cellStyle name="强调文字颜色 6 2" xfId="256"/>
    <cellStyle name="常规 7 2" xfId="257"/>
    <cellStyle name="好_测算结果_财力性转移支付2010年预算参考数" xfId="258"/>
    <cellStyle name="好_2006年27重庆" xfId="259"/>
    <cellStyle name="好_教育(按照总人口测算）—20080416_民生政策最低支出需求_财力性转移支付2010年预算参考数" xfId="260"/>
    <cellStyle name="差_成本差异系数（含人口规模）_财力性转移支付2010年预算参考数" xfId="261"/>
    <cellStyle name="20% - 强调文字颜色 5 2" xfId="262"/>
    <cellStyle name="差_县市旗测算20080508_县市旗测算-新科目（含人口规模效应）" xfId="263"/>
    <cellStyle name="差_05潍坊" xfId="264"/>
    <cellStyle name="常规 9" xfId="265"/>
    <cellStyle name="20% - 强调文字颜色 1" xfId="266" builtinId="30"/>
    <cellStyle name="差_Book2_财力性转移支付2010年预算参考数" xfId="267"/>
    <cellStyle name="好_县市旗测算-新科目（20080627）_县市旗测算-新科目（含人口规模效应）" xfId="268"/>
    <cellStyle name="差_报表" xfId="269"/>
    <cellStyle name="百分比" xfId="270" builtinId="5"/>
    <cellStyle name="好_县市旗测算20080508_民生政策最低支出需求_财力性转移支付2010年预算参考数" xfId="271"/>
    <cellStyle name="差_其他部门(按照总人口测算）—20080416_民生政策最低支出需求" xfId="272"/>
    <cellStyle name="差_市辖区测算20080510_不含人员经费系数_财力性转移支付2010年预算参考数" xfId="273"/>
    <cellStyle name="差_文体广播事业(按照总人口测算）—20080416_不含人员经费系数" xfId="274"/>
    <cellStyle name="差_县市旗测算-新科目（20080627）_财力性转移支付2010年预算参考数" xfId="275"/>
    <cellStyle name="差_20河南" xfId="276"/>
    <cellStyle name="差_财政供养人员_财力性转移支付2010年预算参考数" xfId="277"/>
    <cellStyle name="差_测算结果_财力性转移支付2010年预算参考数" xfId="278"/>
    <cellStyle name="好_青海 缺口县区测算(地方填报)_财力性转移支付2010年预算参考数" xfId="279"/>
    <cellStyle name="常规 3 2" xfId="280"/>
    <cellStyle name="好_市辖区测算20080510_不含人员经费系数" xfId="281"/>
    <cellStyle name="差_卫生(按照总人口测算）—20080416_不含人员经费系数" xfId="282"/>
    <cellStyle name="常规_2006年支出预算表（2006-02-24）最最后稿" xfId="283"/>
    <cellStyle name="好_成本差异系数" xfId="284"/>
    <cellStyle name="差_2006年全省财力计算表（中央、决算）" xfId="285"/>
    <cellStyle name="好" xfId="286" builtinId="26"/>
    <cellStyle name="差_分县成本差异系数_民生政策最低支出需求" xfId="287"/>
    <cellStyle name="Title" xfId="288"/>
    <cellStyle name="60% - 强调文字颜色 1 2" xfId="289"/>
    <cellStyle name="差_教育(按照总人口测算）—20080416_县市旗测算-新科目（含人口规模效应）" xfId="290"/>
    <cellStyle name="差_34青海_财力性转移支付2010年预算参考数" xfId="291"/>
    <cellStyle name="好_00省级(打印)" xfId="292"/>
    <cellStyle name="差_2006年34青海" xfId="293"/>
    <cellStyle name="Header2" xfId="294"/>
    <cellStyle name="常规 3" xfId="295"/>
    <cellStyle name="强调文字颜色 2" xfId="296" builtinId="33"/>
    <cellStyle name="好_河南 缺口县区测算(地方填报)" xfId="297"/>
    <cellStyle name="霓付 [0]_ +Foil &amp; -FOIL &amp; PAPER" xfId="298"/>
    <cellStyle name="好_其他部门(按照总人口测算）—20080416_县市旗测算-新科目（含人口规模效应）" xfId="299"/>
    <cellStyle name="差_卫生(按照总人口测算）—20080416_财力性转移支付2010年预算参考数" xfId="300"/>
    <cellStyle name="Accent2 - 20%" xfId="301"/>
    <cellStyle name="好_县市旗测算-新科目（20080627）_县市旗测算-新科目（含人口规模效应）_财力性转移支付2010年预算参考数" xfId="302"/>
    <cellStyle name="差_27重庆" xfId="303"/>
    <cellStyle name="好_县市旗测算20080508_民生政策最低支出需求" xfId="304"/>
    <cellStyle name="标题 3 2" xfId="305"/>
    <cellStyle name="40% - 强调文字颜色 3 2" xfId="306"/>
    <cellStyle name="Header1" xfId="307"/>
    <cellStyle name="好_县市旗测算-新科目（20080627）_民生政策最低支出需求" xfId="308"/>
    <cellStyle name="差_2006年27重庆" xfId="309"/>
    <cellStyle name="好_县市旗测算-新科目（20080627）_民生政策最低支出需求_财力性转移支付2010年预算参考数" xfId="310"/>
    <cellStyle name="差_县市旗测算-新科目（20080626）_民生政策最低支出需求" xfId="311"/>
    <cellStyle name="40% - 强调文字颜色 4 2" xfId="312"/>
    <cellStyle name="好_财政供养人员" xfId="313"/>
    <cellStyle name="差_县区合并测算20080421_不含人员经费系数" xfId="314"/>
    <cellStyle name="差_核定人数对比_财力性转移支付2010年预算参考数" xfId="315"/>
    <cellStyle name="好_其他部门(按照总人口测算）—20080416_民生政策最低支出需求" xfId="316"/>
    <cellStyle name="60% - 强调文字颜色 6" xfId="317" builtinId="52"/>
    <cellStyle name="好_缺口县区测算(按2007支出增长25%测算)" xfId="318"/>
    <cellStyle name="链接单元格 2" xfId="319"/>
    <cellStyle name="强调文字颜色 3 2" xfId="320"/>
    <cellStyle name="好_核定人数下发表" xfId="321"/>
    <cellStyle name="千位分隔[0] 2" xfId="322"/>
    <cellStyle name="解释性文本" xfId="323" builtinId="53"/>
    <cellStyle name="20% - 强调文字颜色 6" xfId="324" builtinId="50"/>
    <cellStyle name="常规 12" xfId="325"/>
    <cellStyle name="输出" xfId="326" builtinId="21"/>
    <cellStyle name="货币" xfId="327" builtinId="4"/>
    <cellStyle name="好_Book1_财力性转移支付2010年预算参考数" xfId="328"/>
    <cellStyle name="好_市辖区测算-新科目（20080626）_不含人员经费系数" xfId="329"/>
    <cellStyle name="好_行政(燃修费)_民生政策最低支出需求" xfId="330"/>
    <cellStyle name="好_2006年34青海_财力性转移支付2010年预算参考数" xfId="331"/>
    <cellStyle name="好_河南 缺口县区测算(地方填报白)_财力性转移支付2010年预算参考数" xfId="332"/>
    <cellStyle name="千位分隔 2" xfId="333"/>
    <cellStyle name="好_其他部门(按照总人口测算）—20080416_不含人员经费系数_财力性转移支付2010年预算参考数" xfId="334"/>
    <cellStyle name="千位分隔[0] 2 2" xfId="335"/>
    <cellStyle name="解释性文本 2" xfId="336"/>
    <cellStyle name="好_县区合并测算20080421" xfId="337"/>
    <cellStyle name="Accent2_2006年33甘肃" xfId="338"/>
    <cellStyle name="好_2007年收支情况及2008年收支预计表(汇总表)_财力性转移支付2010年预算参考数" xfId="339"/>
    <cellStyle name="常规_（20091202）人代会附表-表样" xfId="340"/>
    <cellStyle name="差_2008年支出调整" xfId="341"/>
    <cellStyle name="好_行政公检法测算_财力性转移支付2010年预算参考数" xfId="342"/>
    <cellStyle name="40% - Accent6" xfId="343"/>
    <cellStyle name="差" xfId="344" builtinId="27"/>
    <cellStyle name="60% - 强调文字颜色 5" xfId="345" builtinId="48"/>
    <cellStyle name="标题 1" xfId="346" builtinId="16"/>
    <cellStyle name="40% - 强调文字颜色 1" xfId="347" builtinId="31"/>
    <cellStyle name="20% - Accent6" xfId="348"/>
    <cellStyle name="Date" xfId="349"/>
    <cellStyle name="标题" xfId="350" builtinId="15"/>
    <cellStyle name="好_自行调整差异系数顺序" xfId="351"/>
    <cellStyle name="Norma,_laroux_4_营业在建 (2)_E21" xfId="352"/>
    <cellStyle name="差_文体广播事业(按照总人口测算）—20080416_县市旗测算-新科目（含人口规模效应）" xfId="353"/>
    <cellStyle name="强调 3" xfId="354"/>
    <cellStyle name="差_人员工资和公用经费2_财力性转移支付2010年预算参考数" xfId="355"/>
    <cellStyle name="ColLevel_0" xfId="356"/>
    <cellStyle name="差_2016人代会附表（2015-9-11）（姚局）-财经委" xfId="357"/>
    <cellStyle name="60% - 强调文字颜色 5 2" xfId="358"/>
    <cellStyle name="检查单元格" xfId="359" builtinId="23"/>
    <cellStyle name="40% - 强调文字颜色 2 2" xfId="360"/>
    <cellStyle name="20% - 强调文字颜色 6 2" xfId="361"/>
    <cellStyle name="强调文字颜色 4" xfId="362" builtinId="41"/>
    <cellStyle name="好_县市旗测算-新科目（20080627）_财力性转移支付2010年预算参考数" xfId="363"/>
    <cellStyle name="常规 5" xfId="364"/>
    <cellStyle name="常规_046-2010年土地出让金、四项收费、新增地全年预计----------------" xfId="365"/>
    <cellStyle name="好_县市旗测算-新科目（20080626）_财力性转移支付2010年预算参考数" xfId="366"/>
    <cellStyle name="好_行政公检法测算_不含人员经费系数_财力性转移支付2010年预算参考数" xfId="367"/>
    <cellStyle name="好_教育(按照总人口测算）—20080416_县市旗测算-新科目（含人口规模效应）" xfId="368"/>
    <cellStyle name="好_分县成本差异系数_民生政策最低支出需求_财力性转移支付2010年预算参考数" xfId="369"/>
    <cellStyle name="千位分隔 4 3" xfId="370"/>
    <cellStyle name="好_22湖南_财力性转移支付2010年预算参考数" xfId="371"/>
    <cellStyle name="Note" xfId="372"/>
    <cellStyle name="警告文本" xfId="373" builtinId="11"/>
    <cellStyle name="差_文体广播事业(按照总人口测算）—20080416_财力性转移支付2010年预算参考数" xfId="374"/>
    <cellStyle name="千位分隔 13" xfId="375"/>
    <cellStyle name="Accent4 - 20%" xfId="376"/>
    <cellStyle name="差_核定人数下发表" xfId="377"/>
    <cellStyle name="千位分隔" xfId="378" builtinId="3"/>
    <cellStyle name="好_汇总表提前告知区县" xfId="379"/>
    <cellStyle name="差_1_财力性转移支付2010年预算参考数" xfId="380"/>
    <cellStyle name="差_34青海_1_财力性转移支付2010年预算参考数" xfId="381"/>
    <cellStyle name="标题 4 2" xfId="382"/>
    <cellStyle name="差_行政公检法测算_县市旗测算-新科目（含人口规模效应）_财力性转移支付2010年预算参考数" xfId="383"/>
    <cellStyle name="20% - 强调文字颜色 2" xfId="384" builtinId="34"/>
    <cellStyle name="好_汇总表" xfId="385"/>
    <cellStyle name="常规 11 2 2" xfId="386"/>
    <cellStyle name="好_市辖区测算-新科目（20080626）_县市旗测算-新科目（含人口规模效应）_财力性转移支付2010年预算参考数" xfId="387"/>
    <cellStyle name="好_其他部门(按照总人口测算）—20080416_不含人员经费系数" xfId="388"/>
    <cellStyle name="好_2007一般预算支出口径剔除表" xfId="389"/>
    <cellStyle name="Neutral" xfId="390"/>
    <cellStyle name="差_农林水和城市维护标准支出20080505－县区合计_财力性转移支付2010年预算参考数" xfId="391"/>
    <cellStyle name="常规_2015年社会保险基金预算草案表样（报人大）" xfId="392"/>
    <cellStyle name="差_文体广播事业(按照总人口测算）—20080416_民生政策最低支出需求" xfId="393"/>
    <cellStyle name="差_县市旗测算20080508_县市旗测算-新科目（含人口规模效应）_财力性转移支付2010年预算参考数" xfId="394"/>
    <cellStyle name="好 2" xfId="395"/>
    <cellStyle name="差_县区合并测算20080421_民生政策最低支出需求" xfId="396"/>
    <cellStyle name="差_2007一般预算支出口径剔除表_财力性转移支付2010年预算参考数" xfId="397"/>
    <cellStyle name="好_人员工资和公用经费3_财力性转移支付2010年预算参考数" xfId="398"/>
    <cellStyle name="常规 51" xfId="399"/>
    <cellStyle name="差_03昭通" xfId="400"/>
    <cellStyle name="好_文体广播事业(按照总人口测算）—20080416_民生政策最低支出需求" xfId="401"/>
    <cellStyle name="好_34青海_1_财力性转移支付2010年预算参考数" xfId="402"/>
    <cellStyle name="注释" xfId="403" builtinId="10"/>
    <cellStyle name="Bad" xfId="404"/>
    <cellStyle name="差_人员工资和公用经费3" xfId="405"/>
    <cellStyle name="千位_(人代会用)" xfId="406"/>
    <cellStyle name="好_县区合并测算20080423(按照各省比重）_不含人员经费系数_财力性转移支付2010年预算参考数" xfId="407"/>
    <cellStyle name="好_2008计算资料（8月5）" xfId="408"/>
    <cellStyle name="好_2016人代会附表（2015-9-11）（姚局）-财经委" xfId="409"/>
    <cellStyle name="差_一般预算支出口径剔除表_财力性转移支付2010年预算参考数" xfId="410"/>
    <cellStyle name="差_县区合并测算20080421_民生政策最低支出需求_财力性转移支付2010年预算参考数" xfId="411"/>
    <cellStyle name="好_2006年22湖南_财力性转移支付2010年预算参考数" xfId="412"/>
    <cellStyle name="已访问的超链接" xfId="413" builtinId="9"/>
    <cellStyle name="40% - 强调文字颜色 5" xfId="414" builtinId="47"/>
    <cellStyle name="好_2008年全省汇总收支计算表" xfId="415"/>
    <cellStyle name="好_2015年社会保险基金预算草案表样（报人大）" xfId="416"/>
    <cellStyle name="常规_2016人代会附表（2015-9-11）（姚局）-财经委 2_人大报告表格" xfId="417"/>
    <cellStyle name="好_卫生(按照总人口测算）—20080416_不含人员经费系数_财力性转移支付2010年预算参考数" xfId="418"/>
    <cellStyle name="常规_（修改后）新科目人代会报表---印刷稿5.8" xfId="419"/>
    <cellStyle name="好_市辖区测算-新科目（20080626）_财力性转移支付2010年预算参考数" xfId="420"/>
    <cellStyle name="Accent5 - 20%" xfId="421"/>
    <cellStyle name="输入" xfId="422" builtinId="20"/>
    <cellStyle name="好_530629_2006年县级财政报表附表" xfId="423"/>
    <cellStyle name="Normal - Style1" xfId="424"/>
    <cellStyle name="40% - 强调文字颜色 3" xfId="425" builtinId="39"/>
    <cellStyle name="标题 3" xfId="426" builtinId="18"/>
    <cellStyle name="差_分县成本差异系数_不含人员经费系数" xfId="427"/>
    <cellStyle name="好_县市旗测算-新科目（20080627）_不含人员经费系数" xfId="428"/>
    <cellStyle name="常规_2016人代会附表（2015-9-11）（姚局）-财经委" xfId="429"/>
    <cellStyle name="Heading 2" xfId="430"/>
    <cellStyle name="好_报表" xfId="431"/>
    <cellStyle name="好_文体广播事业(按照总人口测算）—20080416_县市旗测算-新科目（含人口规模效应）_财力性转移支付2010年预算参考数" xfId="432"/>
    <cellStyle name="60% - 强调文字颜色 1" xfId="433" builtinId="32"/>
    <cellStyle name="60% - Accent6" xfId="434"/>
    <cellStyle name="好_分县成本差异系数_不含人员经费系数" xfId="435"/>
    <cellStyle name="差_县区合并测算20080421_不含人员经费系数_财力性转移支付2010年预算参考数" xfId="436"/>
    <cellStyle name="差_缺口县区测算(财政部标准)_财力性转移支付2010年预算参考数" xfId="437"/>
    <cellStyle name="好_2006年全省财力计算表（中央、决算）" xfId="438"/>
    <cellStyle name="好_社保处下达区县2015年指标（第二批）" xfId="439"/>
    <cellStyle name="差_缺口县区测算(财政部标准)" xfId="440"/>
    <cellStyle name="千位分隔 2 2 2" xfId="441"/>
    <cellStyle name="好_县市旗测算-新科目（20080626）_县市旗测算-新科目（含人口规模效应）_财力性转移支付2010年预算参考数" xfId="442"/>
    <cellStyle name="60% - Accent1" xfId="443"/>
    <cellStyle name="差_0605石屏县" xfId="444"/>
    <cellStyle name="好_1110洱源县_财力性转移支付2010年预算参考数" xfId="445"/>
    <cellStyle name="差_行政公检法测算_不含人员经费系数_财力性转移支付2010年预算参考数" xfId="446"/>
    <cellStyle name="链接单元格" xfId="447" builtinId="24"/>
    <cellStyle name="常规 10" xfId="448"/>
    <cellStyle name="好_文体广播事业(按照总人口测算）—20080416" xfId="449"/>
    <cellStyle name="好_2006年28四川_财力性转移支付2010年预算参考数" xfId="450"/>
    <cellStyle name="普通_ 白土" xfId="451"/>
    <cellStyle name="Warning Text" xfId="452"/>
    <cellStyle name="适中" xfId="453" builtinId="28"/>
    <cellStyle name="差_行政公检法测算_民生政策最低支出需求_财力性转移支付2010年预算参考数" xfId="454"/>
    <cellStyle name="千分位_ 白土" xfId="455"/>
    <cellStyle name="常规 25" xfId="456"/>
    <cellStyle name="好_成本差异系数（含人口规模）" xfId="457"/>
    <cellStyle name="Accent3_2006年33甘肃" xfId="458"/>
    <cellStyle name="差_其他部门(按照总人口测算）—20080416" xfId="459"/>
    <cellStyle name="千位分隔 8" xfId="460"/>
    <cellStyle name="Currency [0]" xfId="461"/>
    <cellStyle name="好_2008年一般预算支出预计" xfId="462"/>
    <cellStyle name="好_成本差异系数_财力性转移支付2010年预算参考数" xfId="463"/>
    <cellStyle name="差_青海 缺口县区测算(地方填报)" xfId="464"/>
    <cellStyle name="好_27重庆_财力性转移支付2010年预算参考数" xfId="465"/>
    <cellStyle name="差_教育(按照总人口测算）—20080416" xfId="466"/>
    <cellStyle name="差_农林水和城市维护标准支出20080505－县区合计" xfId="467"/>
    <cellStyle name="Accent1 - 40%" xfId="468"/>
    <cellStyle name="20% - Accent2" xfId="469"/>
    <cellStyle name="标题 2 2" xfId="470"/>
    <cellStyle name="好_平邑" xfId="471"/>
    <cellStyle name="差_附表_财力性转移支付2010年预算参考数" xfId="472"/>
    <cellStyle name="差_34青海_1" xfId="473"/>
    <cellStyle name="好_县市旗测算-新科目（20080626）_民生政策最低支出需求" xfId="474"/>
    <cellStyle name="好_宝坻区" xfId="475"/>
    <cellStyle name="好_人员工资和公用经费" xfId="476"/>
    <cellStyle name="差_市辖区测算20080510_不含人员经费系数" xfId="477"/>
    <cellStyle name="好_2008年支出调整" xfId="478"/>
    <cellStyle name="好_人员工资和公用经费2" xfId="479"/>
    <cellStyle name="20% - 强调文字颜色 5" xfId="480" builtinId="46"/>
    <cellStyle name="归盒啦_95" xfId="481"/>
    <cellStyle name="20% - 强调文字颜色 4 2" xfId="482"/>
    <cellStyle name="差_重点民生支出需求测算表社保（农村低保）081112" xfId="483"/>
    <cellStyle name="差_汇总表提前告知区县" xfId="484"/>
    <cellStyle name="好_07临沂" xfId="485"/>
    <cellStyle name="好_汇总表_财力性转移支付2010年预算参考数" xfId="486"/>
    <cellStyle name="千位分隔 2 2" xfId="487"/>
    <cellStyle name="差_测算结果汇总" xfId="488"/>
    <cellStyle name="差_11大理_财力性转移支付2010年预算参考数" xfId="489"/>
    <cellStyle name="适中 2" xfId="490"/>
    <cellStyle name="差_宝坻区" xfId="491"/>
    <cellStyle name="好_市辖区测算20080510" xfId="492"/>
    <cellStyle name="好_人员工资和公用经费3" xfId="493"/>
    <cellStyle name="好_2007一般预算支出口径剔除表_财力性转移支付2010年预算参考数" xfId="494"/>
    <cellStyle name="差_2007年一般预算支出剔除" xfId="495"/>
    <cellStyle name="20% - 强调文字颜色 3" xfId="496" builtinId="38"/>
    <cellStyle name="千分位[0]_ 白土" xfId="497"/>
    <cellStyle name="强调文字颜色 2 2" xfId="498"/>
    <cellStyle name="好_0502通海县" xfId="499"/>
    <cellStyle name="好_33甘肃" xfId="500"/>
    <cellStyle name="差_0605石屏县_财力性转移支付2010年预算参考数" xfId="501"/>
    <cellStyle name="好_县区合并测算20080423(按照各省比重）_县市旗测算-新科目（含人口规模效应）" xfId="502"/>
    <cellStyle name="千位分隔[0] 3" xfId="503"/>
    <cellStyle name="好_总人口_财力性转移支付2010年预算参考数" xfId="504"/>
    <cellStyle name="好_测算结果汇总_财力性转移支付2010年预算参考数" xfId="505"/>
    <cellStyle name="差_30云南_1" xfId="506"/>
    <cellStyle name="好_缺口县区测算(按核定人数)_财力性转移支付2010年预算参考数" xfId="507"/>
    <cellStyle name="差_农林水和城市维护标准支出20080505－县区合计_民生政策最低支出需求" xfId="508"/>
    <cellStyle name="常规 2 2" xfId="509"/>
    <cellStyle name="强调文字颜色 1 2" xfId="510"/>
    <cellStyle name="差_行政公检法测算_财力性转移支付2010年预算参考数" xfId="511"/>
    <cellStyle name="Dollar (zero dec)" xfId="512"/>
    <cellStyle name="差_附表" xfId="513"/>
    <cellStyle name="分级显示行_1_13区汇总" xfId="514"/>
    <cellStyle name="好_2" xfId="515"/>
    <cellStyle name="好_行政(燃修费)_民生政策最低支出需求_财力性转移支付2010年预算参考数" xfId="516"/>
    <cellStyle name="好_缺口县区测算_财力性转移支付2010年预算参考数" xfId="517"/>
    <cellStyle name="好_文体广播部门" xfId="518"/>
    <cellStyle name="好_县市旗测算20080508_不含人员经费系数_财力性转移支付2010年预算参考数" xfId="519"/>
    <cellStyle name="常规_2014-09-26-关于我市全口径预算编制情况的报告（附表）" xfId="520"/>
    <cellStyle name="差_文体广播部门" xfId="521"/>
    <cellStyle name="好_34青海" xfId="522"/>
    <cellStyle name="差_县区合并测算20080423(按照各省比重）_不含人员经费系数" xfId="523"/>
    <cellStyle name="差_行政公检法测算_县市旗测算-新科目（含人口规模效应）" xfId="524"/>
    <cellStyle name="好_2006年28四川" xfId="525"/>
    <cellStyle name="好_河南 缺口县区测算(地方填报)_财力性转移支付2010年预算参考数" xfId="526"/>
    <cellStyle name="好_农林水和城市维护标准支出20080505－县区合计_民生政策最低支出需求" xfId="527"/>
    <cellStyle name="好_行政（人员）_不含人员经费系数_财力性转移支付2010年预算参考数" xfId="528"/>
    <cellStyle name="Normal_#10-Headcount" xfId="529"/>
    <cellStyle name="差_县区合并测算20080421" xfId="530"/>
    <cellStyle name="差_其他部门(按照总人口测算）—20080416_不含人员经费系数" xfId="531"/>
    <cellStyle name="差_30云南_1_财力性转移支付2010年预算参考数" xfId="532"/>
    <cellStyle name="好_2006年水利统计指标统计表" xfId="533"/>
    <cellStyle name="差_总人口_财力性转移支付2010年预算参考数" xfId="534"/>
    <cellStyle name="差_县区合并测算20080421_财力性转移支付2010年预算参考数" xfId="535"/>
    <cellStyle name="好_30云南" xfId="536"/>
    <cellStyle name="Accent1_2006年33甘肃" xfId="537"/>
    <cellStyle name="好_12滨州_财力性转移支付2010年预算参考数" xfId="538"/>
    <cellStyle name="Accent3 - 40%" xfId="539"/>
    <cellStyle name="好_农林水和城市维护标准支出20080505－县区合计_民生政策最低支出需求_财力性转移支付2010年预算参考数" xfId="540"/>
    <cellStyle name="60% - Accent2" xfId="541"/>
    <cellStyle name="好_2006年30云南" xfId="542"/>
    <cellStyle name="差_12滨州_财力性转移支付2010年预算参考数" xfId="543"/>
    <cellStyle name="警告文本 2" xfId="544"/>
    <cellStyle name="常规 113" xfId="545"/>
    <cellStyle name="注释 2" xfId="546"/>
    <cellStyle name="差_县市旗测算-新科目（20080626）_不含人员经费系数_财力性转移支付2010年预算参考数" xfId="547"/>
    <cellStyle name="60% - 强调文字颜色 4" xfId="548" builtinId="44"/>
    <cellStyle name="差_核定人数下发表_财力性转移支付2010年预算参考数" xfId="549"/>
    <cellStyle name="千位分隔[0] 4" xfId="550"/>
    <cellStyle name="差_县区合并测算20080421_县市旗测算-新科目（含人口规模效应）_财力性转移支付2010年预算参考数" xfId="551"/>
    <cellStyle name="好_县市旗测算-新科目（20080626）" xfId="552"/>
    <cellStyle name="好_县市旗测算-新科目（20080626）_县市旗测算-新科目（含人口规模效应）" xfId="553"/>
    <cellStyle name="好_城建部门" xfId="554"/>
    <cellStyle name="强调 2" xfId="555"/>
    <cellStyle name="货币 2" xfId="556"/>
    <cellStyle name="Currency_1995" xfId="557"/>
    <cellStyle name="差_农林水和城市维护标准支出20080505－县区合计_不含人员经费系数" xfId="558"/>
    <cellStyle name="好_教育(按照总人口测算）—20080416_不含人员经费系数_财力性转移支付2010年预算参考数" xfId="559"/>
    <cellStyle name="常规 14" xfId="560"/>
    <cellStyle name="好_28四川_财力性转移支付2010年预算参考数" xfId="561"/>
    <cellStyle name="差_2008计算资料（8月5）" xfId="562"/>
    <cellStyle name="_ET_STYLE_NoName_00_" xfId="563"/>
    <cellStyle name="好_全国友协2010年度中央部门决算（草案）" xfId="564"/>
    <cellStyle name="好_司法部2010年度中央部门决算（草案）报" xfId="565"/>
    <cellStyle name="百分比 3" xfId="566"/>
    <cellStyle name="好_文体广播事业(按照总人口测算）—20080416_不含人员经费系数_财力性转移支付2010年预算参考数" xfId="567"/>
    <cellStyle name="好_分县成本差异系数" xfId="568"/>
    <cellStyle name="差_2007年收支情况及2008年收支预计表(汇总表)" xfId="569"/>
    <cellStyle name="超级链接" xfId="570"/>
    <cellStyle name="差_2_财力性转移支付2010年预算参考数" xfId="571"/>
    <cellStyle name="常规 2 5 4 2" xfId="572"/>
    <cellStyle name="好_03昭通" xfId="573"/>
    <cellStyle name="差_文体广播事业(按照总人口测算）—20080416_民生政策最低支出需求_财力性转移支付2010年预算参考数" xfId="574"/>
    <cellStyle name="好_汇总表4_财力性转移支付2010年预算参考数" xfId="575"/>
    <cellStyle name="货币[0]" xfId="576" builtinId="7"/>
    <cellStyle name="好_财政供养人员_财力性转移支付2010年预算参考数" xfId="577"/>
    <cellStyle name="Calc Currency (0)" xfId="578"/>
    <cellStyle name="千位分隔 2 3" xfId="579"/>
    <cellStyle name="差_危改资金测算_财力性转移支付2010年预算参考数" xfId="580"/>
    <cellStyle name="差_2008年全省汇总收支计算表" xfId="581"/>
    <cellStyle name="差_2008年预计支出与2007年对比" xfId="582"/>
    <cellStyle name="差_行政(燃修费)_县市旗测算-新科目（含人口规模效应）_财力性转移支付2010年预算参考数" xfId="583"/>
    <cellStyle name="好_27重庆" xfId="584"/>
    <cellStyle name="Accent3" xfId="585"/>
    <cellStyle name="差_市辖区测算20080510_县市旗测算-新科目（含人口规模效应）_财力性转移支付2010年预算参考数" xfId="586"/>
    <cellStyle name="差_5.中央部门决算（草案)-1" xfId="587"/>
    <cellStyle name="差_卫生(按照总人口测算）—20080416_不含人员经费系数_财力性转移支付2010年预算参考数" xfId="588"/>
    <cellStyle name="差_人员工资和公用经费2" xfId="589"/>
    <cellStyle name="常规_格式--2015人代会附表-屈开开提供--2015.01.10" xfId="590"/>
    <cellStyle name="好_2007年一般预算支出剔除_财力性转移支付2010年预算参考数" xfId="591"/>
    <cellStyle name="好_同德" xfId="592"/>
    <cellStyle name="好_行政（人员）" xfId="593"/>
    <cellStyle name="好_不含人员经费系数_财力性转移支付2010年预算参考数" xfId="594"/>
    <cellStyle name="差_行政（人员）_民生政策最低支出需求" xfId="595"/>
    <cellStyle name="差_危改资金测算" xfId="596"/>
    <cellStyle name="差 2" xfId="597"/>
    <cellStyle name="常规 4 3" xfId="598"/>
    <cellStyle name="好_行政公检法测算_县市旗测算-新科目（含人口规模效应）" xfId="599"/>
    <cellStyle name="好_检验表（调整后）" xfId="600"/>
    <cellStyle name="Accent5 - 40%" xfId="601"/>
    <cellStyle name="好_教育(按照总人口测算）—20080416_县市旗测算-新科目（含人口规模效应）_财力性转移支付2010年预算参考数" xfId="602"/>
    <cellStyle name="好_市辖区测算-新科目（20080626）_不含人员经费系数_财力性转移支付2010年预算参考数" xfId="603"/>
    <cellStyle name="好_县市旗测算-新科目（20080626）_不含人员经费系数" xfId="604"/>
    <cellStyle name="差_市辖区测算-新科目（20080626）_民生政策最低支出需求" xfId="605"/>
    <cellStyle name="差_22湖南_财力性转移支付2010年预算参考数" xfId="606"/>
    <cellStyle name="千位分隔 5 2" xfId="607"/>
    <cellStyle name="好_卫生(按照总人口测算）—20080416_财力性转移支付2010年预算参考数" xfId="608"/>
    <cellStyle name="千位分隔 5" xfId="609"/>
    <cellStyle name="好_安徽 缺口县区测算(地方填报)1" xfId="610"/>
    <cellStyle name="好_缺口县区测算(财政部标准)_财力性转移支付2010年预算参考数" xfId="611"/>
    <cellStyle name="常规 28" xfId="612"/>
    <cellStyle name="差_市辖区测算20080510_财力性转移支付2010年预算参考数" xfId="613"/>
    <cellStyle name="Accent6 - 40%" xfId="614"/>
    <cellStyle name="强调文字颜色 3" xfId="615" builtinId="37"/>
    <cellStyle name="差_城建部门" xfId="616"/>
    <cellStyle name="差_卫生部门" xfId="617"/>
    <cellStyle name="好_2008年支出调整_财力性转移支付2010年预算参考数" xfId="618"/>
    <cellStyle name="好_市辖区测算20080510_不含人员经费系数_财力性转移支付2010年预算参考数" xfId="619"/>
    <cellStyle name="好_农林水和城市维护标准支出20080505－县区合计_不含人员经费系数" xfId="620"/>
    <cellStyle name="差_1" xfId="621"/>
    <cellStyle name="差_市辖区测算20080510_民生政策最低支出需求" xfId="622"/>
    <cellStyle name="差_5334_2006年迪庆县级财政报表附表" xfId="623"/>
    <cellStyle name="好_卫生(按照总人口测算）—20080416_民生政策最低支出需求_财力性转移支付2010年预算参考数" xfId="624"/>
    <cellStyle name="好_文体广播事业(按照总人口测算）—20080416_财力性转移支付2010年预算参考数" xfId="625"/>
    <cellStyle name="好_教育(按照总人口测算）—20080416_民生政策最低支出需求" xfId="626"/>
    <cellStyle name="好_人员工资和公用经费_财力性转移支付2010年预算参考数" xfId="627"/>
    <cellStyle name="Accent6 - 60%" xfId="628"/>
    <cellStyle name="差_民生政策最低支出需求" xfId="629"/>
    <cellStyle name="好_县区合并测算20080421_不含人员经费系数" xfId="630"/>
    <cellStyle name="好_市辖区测算20080510_财力性转移支付2010年预算参考数" xfId="631"/>
    <cellStyle name="好_其他部门(按照总人口测算）—20080416" xfId="632"/>
    <cellStyle name="好_一般预算支出口径剔除表" xfId="633"/>
    <cellStyle name="常规 21" xfId="634"/>
    <cellStyle name="常规 16" xfId="635"/>
    <cellStyle name="好_1_财力性转移支付2010年预算参考数" xfId="636"/>
    <cellStyle name="差_2006年22湖南_财力性转移支付2010年预算参考数" xfId="637"/>
    <cellStyle name="Accent1" xfId="638"/>
    <cellStyle name="20% - 强调文字颜色 2 2" xfId="639"/>
    <cellStyle name="差_县区合并测算20080423(按照各省比重）_民生政策最低支出需求_财力性转移支付2010年预算参考数" xfId="640"/>
    <cellStyle name="常规_十四届人大四次会议附表（2006-03-14）打印稿" xfId="641"/>
    <cellStyle name="Currency1" xfId="642"/>
    <cellStyle name="差_出版署2010年度中央部门决算草案" xfId="643"/>
    <cellStyle name="差_00省级(打印)" xfId="644"/>
    <cellStyle name="差_文体广播事业(按照总人口测算）—20080416_县市旗测算-新科目（含人口规模效应）_财力性转移支付2010年预算参考数" xfId="645"/>
    <cellStyle name="差_2007年收支情况及2008年收支预计表(汇总表)_财力性转移支付2010年预算参考数" xfId="646"/>
    <cellStyle name="千位分隔 5 2 2" xfId="647"/>
    <cellStyle name="好_县市旗测算20080508_县市旗测算-新科目（含人口规模效应）_财力性转移支付2010年预算参考数" xfId="648"/>
    <cellStyle name="好_汇总表4" xfId="649"/>
    <cellStyle name="好_0605石屏县_财力性转移支付2010年预算参考数" xfId="650"/>
    <cellStyle name="常规 10 2 2" xfId="651"/>
    <cellStyle name="好_县市旗测算20080508_县市旗测算-新科目（含人口规模效应）" xfId="652"/>
    <cellStyle name="好_农林水和城市维护标准支出20080505－县区合计_财力性转移支付2010年预算参考数" xfId="653"/>
    <cellStyle name="Accent2 - 40%" xfId="654"/>
    <cellStyle name="Percent [2]" xfId="655"/>
    <cellStyle name="好_第一部分：综合全" xfId="656"/>
    <cellStyle name="差_云南 缺口县区测算(地方填报)_财力性转移支付2010年预算参考数" xfId="657"/>
    <cellStyle name="差_其他部门(按照总人口测算）—20080416_不含人员经费系数_财力性转移支付2010年预算参考数" xfId="658"/>
    <cellStyle name="好_农林水和城市维护标准支出20080505－县区合计_县市旗测算-新科目（含人口规模效应）" xfId="659"/>
    <cellStyle name="好_民生政策最低支出需求" xfId="660"/>
    <cellStyle name="差_28四川_财力性转移支付2010年预算参考数" xfId="661"/>
    <cellStyle name="Accent4 - 40%" xfId="662"/>
    <cellStyle name="好_核定人数下发表_财力性转移支付2010年预算参考数" xfId="663"/>
    <cellStyle name="差_2008年一般预算支出预计" xfId="664"/>
    <cellStyle name="Heading 3" xfId="665"/>
    <cellStyle name="好_县市旗测算20080508" xfId="666"/>
    <cellStyle name="差_汇总表_财力性转移支付2010年预算参考数" xfId="667"/>
    <cellStyle name="20% - 强调文字颜色 4" xfId="668" builtinId="42"/>
    <cellStyle name="差_县市旗测算-新科目（20080627）_不含人员经费系数" xfId="669"/>
    <cellStyle name="差_县市旗测算20080508_民生政策最低支出需求" xfId="670"/>
    <cellStyle name="Accent4" xfId="671"/>
    <cellStyle name="60% - Accent3" xfId="672"/>
    <cellStyle name="差_成本差异系数" xfId="673"/>
    <cellStyle name="差_2008年支出调整_财力性转移支付2010年预算参考数" xfId="674"/>
    <cellStyle name="差_2006年30云南" xfId="675"/>
    <cellStyle name="差_Book1_财力性转移支付2010年预算参考数" xfId="676"/>
    <cellStyle name="好_530623_2006年县级财政报表附表" xfId="677"/>
    <cellStyle name="常规 56" xfId="678"/>
    <cellStyle name="好_Book2" xfId="679"/>
    <cellStyle name="40% - 强调文字颜色 6" xfId="680" builtinId="51"/>
    <cellStyle name="差_云南省2008年转移支付测算——州市本级考核部分及政策性测算" xfId="681"/>
    <cellStyle name="差_2008年全省汇总收支计算表_财力性转移支付2010年预算参考数" xfId="682"/>
    <cellStyle name="好_缺口县区测算（11.13）" xfId="683"/>
    <cellStyle name="常规 5 3" xfId="684"/>
    <cellStyle name="통화_BOILER-CO1" xfId="685"/>
    <cellStyle name="差_县市旗测算20080508_民生政策最低支出需求_财力性转移支付2010年预算参考数" xfId="686"/>
    <cellStyle name="Accent6_2006年33甘肃" xfId="687"/>
    <cellStyle name="差_卫生(按照总人口测算）—20080416_民生政策最低支出需求" xfId="688"/>
    <cellStyle name="常规 5 4" xfId="689"/>
    <cellStyle name="差_11大理" xfId="690"/>
    <cellStyle name="差_青海 缺口县区测算(地方填报)_财力性转移支付2010年预算参考数" xfId="691"/>
    <cellStyle name="好_市辖区测算20080510_民生政策最低支出需求_财力性转移支付2010年预算参考数" xfId="692"/>
    <cellStyle name="好_县市旗测算-新科目（20080626）_民生政策最低支出需求_财力性转移支付2010年预算参考数" xfId="693"/>
    <cellStyle name="常规 5 2" xfId="694"/>
    <cellStyle name="好_分县成本差异系数_不含人员经费系数_财力性转移支付2010年预算参考数" xfId="695"/>
    <cellStyle name="常规_（20091202）人代会附表-表样 2_人大报告表格" xfId="696"/>
    <cellStyle name="差_缺口县区测算（11.13）" xfId="697"/>
    <cellStyle name="常规_（修改后）新科目人代会报表---印刷稿5.8 2" xfId="698"/>
    <cellStyle name="好_行政（人员）_财力性转移支付2010年预算参考数" xfId="699"/>
    <cellStyle name="差_530623_2006年县级财政报表附表" xfId="700"/>
    <cellStyle name="好_30云南_1" xfId="701"/>
    <cellStyle name="常规 5 2 2" xfId="702"/>
    <cellStyle name="差_汇总表" xfId="703"/>
    <cellStyle name="好_县区合并测算20080423(按照各省比重）_县市旗测算-新科目（含人口规模效应）_财力性转移支付2010年预算参考数" xfId="704"/>
    <cellStyle name="差_县市旗测算-新科目（20080626）_县市旗测算-新科目（含人口规模效应）" xfId="705"/>
    <cellStyle name="差_市辖区测算20080510" xfId="706"/>
    <cellStyle name="好_附表_财力性转移支付2010年预算参考数" xfId="707"/>
    <cellStyle name="差_缺口县区测算(按核定人数)_财力性转移支付2010年预算参考数" xfId="708"/>
    <cellStyle name="差_2006年27重庆_财力性转移支付2010年预算参考数" xfId="709"/>
    <cellStyle name="差_全国友协2010年度中央部门决算（草案）" xfId="710"/>
    <cellStyle name="差_司法部2010年度中央部门决算（草案）报" xfId="711"/>
    <cellStyle name="差_2007一般预算支出口径剔除表" xfId="712"/>
    <cellStyle name="好_12滨州" xfId="713"/>
    <cellStyle name="好_危改资金测算" xfId="714"/>
    <cellStyle name="好_2008年全省汇总收支计算表_财力性转移支付2010年预算参考数" xfId="715"/>
    <cellStyle name="好_2006年34青海" xfId="716"/>
    <cellStyle name="差_测算结果" xfId="717"/>
    <cellStyle name="好_行政（人员）_不含人员经费系数" xfId="718"/>
    <cellStyle name="好_县区合并测算20080421_民生政策最低支出需求_财力性转移支付2010年预算参考数" xfId="719"/>
    <cellStyle name="好_县区合并测算20080421_县市旗测算-新科目（含人口规模效应）_财力性转移支付2010年预算参考数" xfId="720"/>
    <cellStyle name="Heading 1" xfId="721"/>
    <cellStyle name="差_分析缺口率" xfId="722"/>
    <cellStyle name="常规_4月公开数" xfId="723"/>
    <cellStyle name="好_行政公检法测算" xfId="724"/>
    <cellStyle name="差_同德" xfId="725"/>
    <cellStyle name="常规 11" xfId="726"/>
    <cellStyle name="好_成本差异系数（含人口规模）_财力性转移支付2010年预算参考数" xfId="727"/>
    <cellStyle name="差_县市旗测算-新科目（20080627）_县市旗测算-新科目（含人口规模效应）_财力性转移支付2010年预算参考数" xfId="728"/>
    <cellStyle name="百分比 4" xfId="729"/>
    <cellStyle name="差_农林水和城市维护标准支出20080505－县区合计_县市旗测算-新科目（含人口规模效应）_财力性转移支付2010年预算参考数" xfId="730"/>
    <cellStyle name="好_县市旗测算-新科目（20080627）_不含人员经费系数_财力性转移支付2010年预算参考数" xfId="731"/>
    <cellStyle name="好_行政（人员）_民生政策最低支出需求" xfId="732"/>
    <cellStyle name="常规 19" xfId="733"/>
    <cellStyle name="常规 24" xfId="734"/>
    <cellStyle name="Calculation" xfId="735"/>
    <cellStyle name="好_行政公检法测算_民生政策最低支出需求" xfId="736"/>
    <cellStyle name="好_行政公检法测算_县市旗测算-新科目（含人口规模效应）_财力性转移支付2010年预算参考数" xfId="737"/>
    <cellStyle name="好_卫生(按照总人口测算）—20080416_民生政策最低支出需求" xfId="738"/>
    <cellStyle name="差_县市旗测算-新科目（20080626）_财力性转移支付2010年预算参考数" xfId="739"/>
    <cellStyle name="好_青海 缺口县区测算(地方填报)" xfId="740"/>
    <cellStyle name="差_自行调整差异系数顺序" xfId="741"/>
    <cellStyle name="差_山东省民生支出标准_财力性转移支付2010年预算参考数" xfId="742"/>
    <cellStyle name="好_人员工资和公用经费2_财力性转移支付2010年预算参考数" xfId="743"/>
    <cellStyle name="千位分隔 3" xfId="744"/>
    <cellStyle name="好_县市旗测算-新科目（20080626）_不含人员经费系数_财力性转移支付2010年预算参考数" xfId="745"/>
    <cellStyle name="常规 54" xfId="746"/>
    <cellStyle name="好_缺口县区测算(按核定人数)" xfId="747"/>
    <cellStyle name="常规 2 3" xfId="748"/>
    <cellStyle name="好_09黑龙江_财力性转移支付2010年预算参考数" xfId="749"/>
    <cellStyle name="好_县区合并测算20080421_财力性转移支付2010年预算参考数" xfId="750"/>
    <cellStyle name="计算 2" xfId="751"/>
    <cellStyle name="差_行政公检法测算_民生政策最低支出需求" xfId="752"/>
    <cellStyle name="好_县区合并测算20080423(按照各省比重）_不含人员经费系数" xfId="753"/>
    <cellStyle name="差_行政（人员）" xfId="754"/>
    <cellStyle name="差_2006年22湖南" xfId="755"/>
    <cellStyle name="好_分县成本差异系数_民生政策最低支出需求" xfId="756"/>
    <cellStyle name="差_农林水和城市维护标准支出20080505－县区合计_不含人员经费系数_财力性转移支付2010年预算参考数" xfId="757"/>
    <cellStyle name="20% - 强调文字颜色 1 2" xfId="758"/>
    <cellStyle name="差_09黑龙江_财力性转移支付2010年预算参考数" xfId="759"/>
    <cellStyle name="好_文体广播事业(按照总人口测算）—20080416_民生政策最低支出需求_财力性转移支付2010年预算参考数" xfId="760"/>
    <cellStyle name="差_市辖区测算-新科目（20080626）_不含人员经费系数" xfId="761"/>
    <cellStyle name="好_22湖南" xfId="762"/>
    <cellStyle name="好_农林水和城市维护标准支出20080505－县区合计_县市旗测算-新科目（含人口规模效应）_财力性转移支付2010年预算参考数" xfId="763"/>
    <cellStyle name="Accent3 - 20%" xfId="764"/>
    <cellStyle name="comma zerodec" xfId="765"/>
    <cellStyle name="40% - Accent3" xfId="766"/>
    <cellStyle name="好_其他部门(按照总人口测算）—20080416_民生政策最低支出需求_财力性转移支付2010年预算参考数" xfId="767"/>
    <cellStyle name="20% - Accent3" xfId="768"/>
    <cellStyle name="差_缺口县区测算_财力性转移支付2010年预算参考数" xfId="769"/>
    <cellStyle name="差_行政（人员）_民生政策最低支出需求_财力性转移支付2010年预算参考数" xfId="770"/>
    <cellStyle name="差_丽江汇总" xfId="771"/>
    <cellStyle name="差_市辖区测算-新科目（20080626）" xfId="772"/>
    <cellStyle name="差_行政（人员）_不含人员经费系数" xfId="773"/>
    <cellStyle name="好_平邑_财力性转移支付2010年预算参考数" xfId="774"/>
    <cellStyle name="差_分析缺口率_财力性转移支付2010年预算参考数" xfId="775"/>
    <cellStyle name="Accent2" xfId="776"/>
    <cellStyle name="差_县区合并测算20080423(按照各省比重）" xfId="777"/>
    <cellStyle name="千位分隔 3 2 2" xfId="778"/>
    <cellStyle name="常规 101" xfId="779"/>
    <cellStyle name="差_12滨州" xfId="780"/>
    <cellStyle name="Accent1 - 20%" xfId="781"/>
    <cellStyle name="常规_2016人代会附表（2015-9-11）（姚局）-财经委 2" xfId="782"/>
    <cellStyle name="小数" xfId="783"/>
    <cellStyle name="千位分隔_20151228 2016预算草案中转移支付部分 崔填执行(1)" xfId="784"/>
    <cellStyle name="差_30云南" xfId="785"/>
    <cellStyle name="强调 1" xfId="786"/>
    <cellStyle name="60% - 强调文字颜色 2" xfId="787" builtinId="36"/>
    <cellStyle name="好_28四川" xfId="788"/>
    <cellStyle name="常规_2010年人代会报表" xfId="789"/>
    <cellStyle name="差_0502通海县" xfId="790"/>
    <cellStyle name="千位分隔 3 3" xfId="791"/>
    <cellStyle name="差_其他部门(按照总人口测算）—20080416_民生政策最低支出需求_财力性转移支付2010年预算参考数" xfId="792"/>
    <cellStyle name="差_市辖区测算-新科目（20080626）_财力性转移支付2010年预算参考数" xfId="793"/>
    <cellStyle name="差_汇总表4_财力性转移支付2010年预算参考数" xfId="794"/>
    <cellStyle name="烹拳_ +Foil &amp; -FOIL &amp; PAPER" xfId="795"/>
    <cellStyle name="好_gdp" xfId="796"/>
    <cellStyle name="标题 2" xfId="797" builtinId="17"/>
    <cellStyle name="好_危改资金测算_财力性转移支付2010年预算参考数" xfId="798"/>
    <cellStyle name="差_县区合并测算20080423(按照各省比重）_不含人员经费系数_财力性转移支付2010年预算参考数" xfId="799"/>
    <cellStyle name="差_汇总_财力性转移支付2010年预算参考数" xfId="800"/>
    <cellStyle name="常规 8" xfId="801"/>
    <cellStyle name="好_卫生(按照总人口测算）—20080416_县市旗测算-新科目（含人口规模效应）" xfId="802"/>
    <cellStyle name="百分比 2" xfId="803"/>
    <cellStyle name="差_河南 缺口县区测算(地方填报)_财力性转移支付2010年预算参考数" xfId="804"/>
    <cellStyle name="差_分县成本差异系数" xfId="805"/>
    <cellStyle name="好_云南省2008年转移支付测算——州市本级考核部分及政策性测算_财力性转移支付2010年预算参考数" xfId="806"/>
    <cellStyle name="千位分隔 4 2 2" xfId="807"/>
    <cellStyle name="好_教育(按照总人口测算）—20080416_不含人员经费系数" xfId="808"/>
    <cellStyle name="Comma_1995" xfId="809"/>
    <cellStyle name="好_汇总-县级财政报表附表" xfId="810"/>
    <cellStyle name="好_Book1" xfId="811"/>
    <cellStyle name="好_5334_2006年迪庆县级财政报表附表" xfId="812"/>
    <cellStyle name="好_行政（人员）_县市旗测算-新科目（含人口规模效应）_财力性转移支付2010年预算参考数" xfId="813"/>
    <cellStyle name="差_县市旗测算-新科目（20080627）_不含人员经费系数_财力性转移支付2010年预算参考数" xfId="814"/>
    <cellStyle name="好_5.中央部门决算（草案)-1" xfId="815"/>
    <cellStyle name="콤마 [0]_BOILER-CO1" xfId="816"/>
    <cellStyle name="差_县市旗测算20080508_不含人员经费系数" xfId="817"/>
    <cellStyle name="好_行政（人员）_县市旗测算-新科目（含人口规模效应）" xfId="818"/>
    <cellStyle name="Accent5" xfId="819"/>
    <cellStyle name="好_教育(按照总人口测算）—20080416_财力性转移支付2010年预算参考数" xfId="820"/>
    <cellStyle name="检查单元格 2" xfId="821"/>
    <cellStyle name="烹拳 [0]_ +Foil &amp; -FOIL &amp; PAPER" xfId="822"/>
    <cellStyle name="差_1110洱源县" xfId="823"/>
    <cellStyle name="好_云南 缺口县区测算(地方填报)_财力性转移支付2010年预算参考数" xfId="824"/>
    <cellStyle name="差_行政(燃修费)_不含人员经费系数" xfId="825"/>
    <cellStyle name="HEADING2" xfId="826"/>
    <cellStyle name="好_2006年27重庆_财力性转移支付2010年预算参考数" xfId="827"/>
    <cellStyle name="好_2007年收支情况及2008年收支预计表(汇总表)" xfId="828"/>
    <cellStyle name="差_河南 缺口县区测算(地方填报白)" xfId="829"/>
    <cellStyle name="差_检验表（调整后）" xfId="830"/>
    <cellStyle name="常规 13" xfId="831"/>
    <cellStyle name="60% - Accent5" xfId="832"/>
    <cellStyle name="好_行政(燃修费)_县市旗测算-新科目（含人口规模效应）" xfId="833"/>
    <cellStyle name="差_教育(按照总人口测算）—20080416_不含人员经费系数" xfId="834"/>
    <cellStyle name="Explanatory Text" xfId="835"/>
    <cellStyle name="好_缺口县区测算(按2007支出增长25%测算)_财力性转移支付2010年预算参考数" xfId="836"/>
    <cellStyle name="好_行政(燃修费)_县市旗测算-新科目（含人口规模效应）_财力性转移支付2010年预算参考数" xfId="837"/>
    <cellStyle name="差_文体广播事业(按照总人口测算）—20080416_不含人员经费系数_财力性转移支付2010年预算参考数" xfId="838"/>
    <cellStyle name="千位分隔 3 2" xfId="839"/>
    <cellStyle name="好_云南省2008年转移支付测算——州市本级考核部分及政策性测算" xfId="840"/>
    <cellStyle name="好_1110洱源县" xfId="841"/>
    <cellStyle name="差_自行调整差异系数顺序_财力性转移支付2010年预算参考数" xfId="842"/>
    <cellStyle name="后继超级链接" xfId="843"/>
    <cellStyle name="差_分县成本差异系数_民生政策最低支出需求_财力性转移支付2010年预算参考数" xfId="844"/>
    <cellStyle name="差_2006年34青海_财力性转移支付2010年预算参考数" xfId="845"/>
    <cellStyle name="差_不含人员经费系数" xfId="846"/>
    <cellStyle name="好_测算结果" xfId="847"/>
    <cellStyle name="汇总" xfId="848" builtinId="25"/>
    <cellStyle name="HEADING1" xfId="849"/>
    <cellStyle name="差_缺口县区测算(按2007支出增长25%测算)" xfId="850"/>
    <cellStyle name="Comma [0]" xfId="851"/>
    <cellStyle name="好_34青海_1" xfId="852"/>
    <cellStyle name="差_核定人数对比" xfId="853"/>
    <cellStyle name="差_行政（人员）_县市旗测算-新科目（含人口规模效应）_财力性转移支付2010年预算参考数" xfId="854"/>
    <cellStyle name="표준_0N-HANDLING " xfId="855"/>
    <cellStyle name="好_市辖区测算20080510_县市旗测算-新科目（含人口规模效应）_财力性转移支付2010年预算参考数" xfId="856"/>
    <cellStyle name="差_汇总表4" xfId="857"/>
    <cellStyle name="好_2006年22湖南" xfId="858"/>
    <cellStyle name="好_汇总_财力性转移支付2010年预算参考数" xfId="859"/>
    <cellStyle name="好_测算结果汇总" xfId="860"/>
    <cellStyle name="差_行政(燃修费)_不含人员经费系数_财力性转移支付2010年预算参考数" xfId="861"/>
    <cellStyle name="差_行政(燃修费)_民生政策最低支出需求_财力性转移支付2010年预算参考数" xfId="862"/>
    <cellStyle name="差_2006年33甘肃" xfId="863"/>
    <cellStyle name="Accent4 - 60%" xfId="864"/>
    <cellStyle name="差_行政(燃修费)" xfId="865"/>
    <cellStyle name="콤마_BOILER-CO1" xfId="866"/>
    <cellStyle name="强调文字颜色 1" xfId="867" builtinId="29"/>
    <cellStyle name="好_市辖区测算-新科目（20080626）" xfId="868"/>
    <cellStyle name="差_汇总-县级财政报表附表" xfId="869"/>
    <cellStyle name="差_河南 缺口县区测算(地方填报)" xfId="870"/>
    <cellStyle name="好_11大理_财力性转移支付2010年预算参考数" xfId="871"/>
    <cellStyle name="常规 26" xfId="872"/>
    <cellStyle name="好_市辖区测算-新科目（20080626）_民生政策最低支出需求_财力性转移支付2010年预算参考数" xfId="873"/>
    <cellStyle name="差_县市旗测算-新科目（20080627）_民生政策最低支出需求_财力性转移支付2010年预算参考数" xfId="874"/>
    <cellStyle name="常规 3 4" xfId="875"/>
    <cellStyle name="好_核定人数对比" xfId="876"/>
    <cellStyle name="后继超链接" xfId="877"/>
    <cellStyle name="好_30云南_1_财力性转移支付2010年预算参考数" xfId="878"/>
    <cellStyle name="千位[0]_(人代会用)" xfId="879"/>
    <cellStyle name="好_20河南_财力性转移支付2010年预算参考数" xfId="880"/>
    <cellStyle name="差_行政公检法测算" xfId="881"/>
    <cellStyle name="差_行政(燃修费)_民生政策最低支出需求" xfId="882"/>
    <cellStyle name="差_22湖南" xfId="883"/>
    <cellStyle name="Accent6" xfId="884"/>
    <cellStyle name="差_山东省民生支出标准" xfId="885"/>
    <cellStyle name="常规 3 3" xfId="886"/>
    <cellStyle name="好_行政(燃修费)_不含人员经费系数" xfId="887"/>
    <cellStyle name="差_检验表" xfId="888"/>
    <cellStyle name="差_县市旗测算-新科目（20080626）" xfId="889"/>
    <cellStyle name="差_同德_财力性转移支付2010年预算参考数" xfId="890"/>
    <cellStyle name="差_县区合并测算20080423(按照各省比重）_县市旗测算-新科目（含人口规模效应）" xfId="891"/>
    <cellStyle name="20% - Accent4" xfId="892"/>
    <cellStyle name="差_2006年水利统计指标统计表" xfId="893"/>
    <cellStyle name="40% - 强调文字颜色 5 2" xfId="894"/>
    <cellStyle name="差_530629_2006年县级财政报表附表" xfId="895"/>
    <cellStyle name="差_卫生(按照总人口测算）—20080416_民生政策最低支出需求_财力性转移支付2010年预算参考数" xfId="896"/>
    <cellStyle name="Linked Cell" xfId="897"/>
    <cellStyle name="差_14安徽_财力性转移支付2010年预算参考数" xfId="898"/>
    <cellStyle name="好_教育(按照总人口测算）—20080416" xfId="899"/>
    <cellStyle name="差_县市旗测算-新科目（20080626）_不含人员经费系数" xfId="900"/>
    <cellStyle name="差_34青海" xfId="901"/>
    <cellStyle name="差_县市旗测算-新科目（20080627）_民生政策最低支出需求" xfId="902"/>
    <cellStyle name="好_县市旗测算20080508_财力性转移支付2010年预算参考数" xfId="903"/>
    <cellStyle name="样式 1" xfId="904"/>
    <cellStyle name="好_14安徽" xfId="905"/>
    <cellStyle name="40% - 强调文字颜色 1 2" xfId="906"/>
    <cellStyle name="好_2008年预计支出与2007年对比" xfId="90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workbookViewId="0">
      <selection activeCell="H15" sqref="H15"/>
    </sheetView>
  </sheetViews>
  <sheetFormatPr defaultColWidth="9" defaultRowHeight="14.25"/>
  <sheetData>
    <row r="1" ht="20.25" spans="1:1">
      <c r="A1" s="298" t="s">
        <v>0</v>
      </c>
    </row>
    <row r="13" ht="33.75" spans="1:13">
      <c r="A13" s="299" t="s">
        <v>1</v>
      </c>
      <c r="B13" s="299"/>
      <c r="C13" s="299"/>
      <c r="D13" s="299"/>
      <c r="E13" s="299"/>
      <c r="F13" s="299"/>
      <c r="G13" s="299"/>
      <c r="H13" s="299"/>
      <c r="I13" s="299"/>
      <c r="J13" s="299"/>
      <c r="K13" s="299"/>
      <c r="L13" s="299"/>
      <c r="M13" s="299"/>
    </row>
  </sheetData>
  <mergeCells count="1">
    <mergeCell ref="A13:M13"/>
  </mergeCells>
  <printOptions horizontalCentered="true"/>
  <pageMargins left="0.590551181102362" right="0.590551181102362" top="0.984251968503937" bottom="0.590551181102362" header="0.590551181102362" footer="0.236220472440945"/>
  <pageSetup paperSize="9" scale="94"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opLeftCell="A11" workbookViewId="0">
      <selection activeCell="E17" sqref="E17"/>
    </sheetView>
  </sheetViews>
  <sheetFormatPr defaultColWidth="9" defaultRowHeight="14.25"/>
  <cols>
    <col min="1" max="16384" width="9" style="292"/>
  </cols>
  <sheetData>
    <row r="1" ht="33.75" customHeight="true" spans="1:13">
      <c r="A1" s="293" t="s">
        <v>2</v>
      </c>
      <c r="B1" s="293"/>
      <c r="C1" s="293"/>
      <c r="D1" s="293"/>
      <c r="E1" s="293"/>
      <c r="F1" s="293"/>
      <c r="G1" s="293"/>
      <c r="H1" s="293"/>
      <c r="I1" s="293"/>
      <c r="J1" s="297"/>
      <c r="K1" s="297"/>
      <c r="L1" s="297"/>
      <c r="M1" s="297"/>
    </row>
    <row r="2" s="291" customFormat="true" ht="23.1" customHeight="true" spans="1:1">
      <c r="A2" s="294" t="s">
        <v>3</v>
      </c>
    </row>
    <row r="3" s="291" customFormat="true" ht="23.1" customHeight="true" spans="1:2">
      <c r="A3" s="295" t="s">
        <v>4</v>
      </c>
      <c r="B3" s="295"/>
    </row>
    <row r="4" s="291" customFormat="true" ht="23.1" customHeight="true" spans="1:2">
      <c r="A4" s="295" t="s">
        <v>5</v>
      </c>
      <c r="B4" s="295"/>
    </row>
    <row r="5" s="291" customFormat="true" ht="23.1" customHeight="true" spans="1:2">
      <c r="A5" s="295" t="s">
        <v>6</v>
      </c>
      <c r="B5" s="295"/>
    </row>
    <row r="6" s="291" customFormat="true" ht="23.1" customHeight="true" spans="1:2">
      <c r="A6" s="295" t="s">
        <v>7</v>
      </c>
      <c r="B6" s="295"/>
    </row>
    <row r="7" s="291" customFormat="true" ht="23.1" customHeight="true" spans="1:2">
      <c r="A7" s="295" t="s">
        <v>8</v>
      </c>
      <c r="B7" s="295"/>
    </row>
    <row r="8" s="291" customFormat="true" ht="23.1" customHeight="true" spans="1:2">
      <c r="A8" s="295" t="s">
        <v>9</v>
      </c>
      <c r="B8" s="295"/>
    </row>
    <row r="9" s="291" customFormat="true" ht="23.1" customHeight="true" spans="1:2">
      <c r="A9" s="295" t="s">
        <v>10</v>
      </c>
      <c r="B9" s="295"/>
    </row>
    <row r="10" s="291" customFormat="true" ht="23.1" customHeight="true" spans="1:2">
      <c r="A10" s="295" t="s">
        <v>11</v>
      </c>
      <c r="B10" s="295"/>
    </row>
    <row r="11" s="291" customFormat="true" ht="23.1" customHeight="true" spans="1:2">
      <c r="A11" s="295" t="s">
        <v>12</v>
      </c>
      <c r="B11" s="295"/>
    </row>
    <row r="12" s="291" customFormat="true" ht="23.1" customHeight="true" spans="1:2">
      <c r="A12" s="295" t="s">
        <v>13</v>
      </c>
      <c r="B12" s="295"/>
    </row>
    <row r="13" s="291" customFormat="true" ht="23.1" customHeight="true" spans="1:1">
      <c r="A13" s="294" t="s">
        <v>14</v>
      </c>
    </row>
    <row r="14" s="291" customFormat="true" ht="23.1" customHeight="true" spans="1:2">
      <c r="A14" s="295" t="s">
        <v>15</v>
      </c>
      <c r="B14" s="295"/>
    </row>
    <row r="15" s="291" customFormat="true" ht="23.1" customHeight="true" spans="1:2">
      <c r="A15" s="295" t="s">
        <v>16</v>
      </c>
      <c r="B15" s="295"/>
    </row>
    <row r="16" s="291" customFormat="true" ht="23.1" customHeight="true" spans="1:2">
      <c r="A16" s="295" t="s">
        <v>17</v>
      </c>
      <c r="B16" s="295"/>
    </row>
    <row r="17" s="291" customFormat="true" ht="23.1" customHeight="true" spans="1:2">
      <c r="A17" s="295" t="s">
        <v>18</v>
      </c>
      <c r="B17" s="295"/>
    </row>
    <row r="18" s="291" customFormat="true" ht="23.1" customHeight="true" spans="1:2">
      <c r="A18" s="295" t="s">
        <v>19</v>
      </c>
      <c r="B18" s="295"/>
    </row>
    <row r="19" s="291" customFormat="true" ht="23.1" customHeight="true" spans="1:2">
      <c r="A19" s="295" t="s">
        <v>20</v>
      </c>
      <c r="B19" s="295"/>
    </row>
    <row r="20" s="291" customFormat="true" ht="23.1" customHeight="true" spans="1:2">
      <c r="A20" s="295" t="s">
        <v>21</v>
      </c>
      <c r="B20" s="295"/>
    </row>
    <row r="21" s="291" customFormat="true" ht="23.1" customHeight="true" spans="1:2">
      <c r="A21" s="295" t="s">
        <v>22</v>
      </c>
      <c r="B21" s="295"/>
    </row>
    <row r="22" s="291" customFormat="true" ht="23.1" customHeight="true" spans="1:1">
      <c r="A22" s="294" t="s">
        <v>23</v>
      </c>
    </row>
    <row r="23" s="291" customFormat="true" ht="23.1" customHeight="true" spans="1:2">
      <c r="A23" s="295" t="s">
        <v>24</v>
      </c>
      <c r="B23" s="295"/>
    </row>
    <row r="24" s="291" customFormat="true" ht="23.1" customHeight="true" spans="1:2">
      <c r="A24" s="295" t="s">
        <v>25</v>
      </c>
      <c r="B24" s="295"/>
    </row>
    <row r="25" s="291" customFormat="true" ht="23.1" customHeight="true" spans="1:2">
      <c r="A25" s="295" t="s">
        <v>26</v>
      </c>
      <c r="B25" s="295"/>
    </row>
    <row r="26" s="291" customFormat="true" ht="23.1" customHeight="true" spans="1:2">
      <c r="A26" s="295" t="s">
        <v>27</v>
      </c>
      <c r="B26" s="295"/>
    </row>
    <row r="27" s="291" customFormat="true" ht="23.1" customHeight="true" spans="1:2">
      <c r="A27" s="295" t="s">
        <v>28</v>
      </c>
      <c r="B27" s="295"/>
    </row>
    <row r="28" s="291" customFormat="true" ht="23.1" customHeight="true" spans="1:2">
      <c r="A28" s="295" t="s">
        <v>29</v>
      </c>
      <c r="B28" s="295"/>
    </row>
    <row r="29" s="291" customFormat="true" ht="23.1" customHeight="true" spans="1:2">
      <c r="A29" s="294" t="s">
        <v>30</v>
      </c>
      <c r="B29" s="295"/>
    </row>
    <row r="30" s="291" customFormat="true" ht="23.1" customHeight="true" spans="1:2">
      <c r="A30" s="295" t="s">
        <v>31</v>
      </c>
      <c r="B30" s="295"/>
    </row>
    <row r="31" s="291" customFormat="true" ht="23.1" customHeight="true" spans="1:2">
      <c r="A31" s="295" t="s">
        <v>32</v>
      </c>
      <c r="B31" s="294"/>
    </row>
    <row r="32" ht="18.75" spans="1:1">
      <c r="A32" s="296" t="s">
        <v>33</v>
      </c>
    </row>
    <row r="33" ht="18" spans="1:1">
      <c r="A33" s="295" t="s">
        <v>34</v>
      </c>
    </row>
    <row r="34" ht="18.75" spans="1:1">
      <c r="A34" s="296" t="s">
        <v>35</v>
      </c>
    </row>
    <row r="35" ht="18" spans="1:1">
      <c r="A35" s="295" t="s">
        <v>36</v>
      </c>
    </row>
  </sheetData>
  <mergeCells count="1">
    <mergeCell ref="A1:I1"/>
  </mergeCells>
  <pageMargins left="0.708661417322835" right="0.708661417322835" top="0.551181102362205" bottom="0.551181102362205"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K9"/>
  <sheetViews>
    <sheetView showGridLines="0" topLeftCell="A4" workbookViewId="0">
      <selection activeCell="F33" sqref="F33"/>
    </sheetView>
  </sheetViews>
  <sheetFormatPr defaultColWidth="9" defaultRowHeight="14.25"/>
  <cols>
    <col min="1" max="5" width="9" style="8"/>
    <col min="6" max="6" width="26.375" style="8" customWidth="true"/>
    <col min="7" max="16384" width="9" style="8"/>
  </cols>
  <sheetData>
    <row r="1" spans="10:11">
      <c r="J1" s="12"/>
      <c r="K1" s="12"/>
    </row>
    <row r="2" ht="71.25" customHeight="true" spans="1:11">
      <c r="A2" s="9"/>
      <c r="B2" s="9"/>
      <c r="C2" s="9"/>
      <c r="D2" s="10"/>
      <c r="E2" s="10"/>
      <c r="J2" s="13"/>
      <c r="K2" s="13"/>
    </row>
    <row r="3" ht="71.25" customHeight="true" spans="1:11">
      <c r="A3" s="9"/>
      <c r="B3" s="9"/>
      <c r="C3" s="9"/>
      <c r="D3" s="10"/>
      <c r="E3" s="10"/>
      <c r="J3" s="13"/>
      <c r="K3" s="13"/>
    </row>
    <row r="4" ht="157.5" customHeight="true" spans="1:11">
      <c r="A4" s="11" t="s">
        <v>37</v>
      </c>
      <c r="B4" s="11"/>
      <c r="C4" s="11"/>
      <c r="D4" s="11"/>
      <c r="E4" s="11"/>
      <c r="F4" s="11"/>
      <c r="G4" s="11"/>
      <c r="H4" s="11"/>
      <c r="I4" s="11"/>
      <c r="J4" s="11"/>
      <c r="K4" s="11"/>
    </row>
    <row r="5" ht="35.25" customHeight="true" spans="1:11">
      <c r="A5" s="173"/>
      <c r="B5" s="173"/>
      <c r="C5" s="173"/>
      <c r="D5" s="173"/>
      <c r="E5" s="173"/>
      <c r="F5" s="173"/>
      <c r="G5" s="173"/>
      <c r="H5" s="173"/>
      <c r="I5" s="173"/>
      <c r="J5" s="173"/>
      <c r="K5" s="173"/>
    </row>
    <row r="6" ht="3.75" customHeight="true" spans="6:11">
      <c r="F6" s="175"/>
      <c r="G6" s="175"/>
      <c r="H6" s="175"/>
      <c r="I6" s="175"/>
      <c r="J6" s="175"/>
      <c r="K6" s="175"/>
    </row>
    <row r="7" hidden="true" customHeight="true" spans="6:11">
      <c r="F7" s="175"/>
      <c r="G7" s="175"/>
      <c r="H7" s="175"/>
      <c r="I7" s="175"/>
      <c r="J7" s="175"/>
      <c r="K7" s="175"/>
    </row>
    <row r="8" hidden="true" customHeight="true" spans="6:11">
      <c r="F8" s="175"/>
      <c r="G8" s="175"/>
      <c r="H8" s="175"/>
      <c r="I8" s="175"/>
      <c r="J8" s="175"/>
      <c r="K8" s="175"/>
    </row>
    <row r="9" ht="23.25" customHeight="true" spans="6:11">
      <c r="F9" s="175"/>
      <c r="G9" s="175"/>
      <c r="H9" s="175"/>
      <c r="I9" s="175"/>
      <c r="J9" s="175"/>
      <c r="K9" s="175"/>
    </row>
  </sheetData>
  <mergeCells count="5">
    <mergeCell ref="J1:K1"/>
    <mergeCell ref="A2:C2"/>
    <mergeCell ref="J2:K2"/>
    <mergeCell ref="A4:K4"/>
    <mergeCell ref="A5:K5"/>
  </mergeCells>
  <printOptions horizontalCentered="true"/>
  <pageMargins left="0.590551181102362" right="0.590551181102362" top="0.984251968503937" bottom="0.590551181102362" header="0.590551181102362" footer="0.236220472440945"/>
  <pageSetup paperSize="9" scale="9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true"/>
  </sheetPr>
  <dimension ref="A1:G37"/>
  <sheetViews>
    <sheetView showGridLines="0" showZeros="0" workbookViewId="0">
      <pane ySplit="4" topLeftCell="A21" activePane="bottomLeft" state="frozen"/>
      <selection/>
      <selection pane="bottomLeft" activeCell="J7" sqref="J7"/>
    </sheetView>
  </sheetViews>
  <sheetFormatPr defaultColWidth="9" defaultRowHeight="14.25" outlineLevelCol="6"/>
  <cols>
    <col min="1" max="1" width="38.875" style="155" customWidth="true"/>
    <col min="2" max="3" width="14.375" style="155" customWidth="true"/>
    <col min="4" max="4" width="14.375" style="159" customWidth="true"/>
    <col min="5" max="6" width="13" style="159" customWidth="true"/>
    <col min="7" max="7" width="13.875" style="160" customWidth="true"/>
    <col min="8" max="16384" width="9" style="155"/>
  </cols>
  <sheetData>
    <row r="1" s="157" customFormat="true" ht="48" customHeight="true" spans="1:7">
      <c r="A1" s="161" t="s">
        <v>38</v>
      </c>
      <c r="B1" s="161"/>
      <c r="C1" s="161"/>
      <c r="D1" s="161"/>
      <c r="E1" s="161"/>
      <c r="F1" s="161"/>
      <c r="G1" s="161"/>
    </row>
    <row r="2" spans="1:7">
      <c r="A2" s="155" t="s">
        <v>39</v>
      </c>
      <c r="D2" s="155"/>
      <c r="F2" s="168" t="s">
        <v>40</v>
      </c>
      <c r="G2" s="168"/>
    </row>
    <row r="3" ht="20.1" customHeight="true" spans="1:7">
      <c r="A3" s="82" t="s">
        <v>41</v>
      </c>
      <c r="B3" s="83" t="s">
        <v>42</v>
      </c>
      <c r="C3" s="83" t="s">
        <v>43</v>
      </c>
      <c r="D3" s="83" t="s">
        <v>44</v>
      </c>
      <c r="E3" s="83" t="s">
        <v>45</v>
      </c>
      <c r="F3" s="83" t="s">
        <v>46</v>
      </c>
      <c r="G3" s="168"/>
    </row>
    <row r="4" s="158" customFormat="true" ht="20.1" customHeight="true" spans="1:7">
      <c r="A4" s="82"/>
      <c r="B4" s="84"/>
      <c r="C4" s="84"/>
      <c r="D4" s="84"/>
      <c r="E4" s="84"/>
      <c r="F4" s="84"/>
      <c r="G4" s="268"/>
    </row>
    <row r="5" ht="24" customHeight="true" spans="1:7">
      <c r="A5" s="261" t="s">
        <v>47</v>
      </c>
      <c r="B5" s="284">
        <v>315000</v>
      </c>
      <c r="C5" s="284">
        <v>336000</v>
      </c>
      <c r="D5" s="284">
        <v>338262</v>
      </c>
      <c r="E5" s="269">
        <v>100.673214285714</v>
      </c>
      <c r="F5" s="269">
        <v>12.0529222166644</v>
      </c>
      <c r="G5" s="290"/>
    </row>
    <row r="6" s="258" customFormat="true" ht="24" customHeight="true" spans="1:7">
      <c r="A6" s="263" t="s">
        <v>48</v>
      </c>
      <c r="B6" s="284">
        <v>215000</v>
      </c>
      <c r="C6" s="284">
        <v>199000</v>
      </c>
      <c r="D6" s="284">
        <v>200649</v>
      </c>
      <c r="E6" s="269">
        <v>100.82864321608</v>
      </c>
      <c r="F6" s="269">
        <v>28.5782944146823</v>
      </c>
      <c r="G6" s="290"/>
    </row>
    <row r="7" ht="24" customHeight="true" spans="1:7">
      <c r="A7" s="265" t="s">
        <v>49</v>
      </c>
      <c r="B7" s="284">
        <v>56000</v>
      </c>
      <c r="C7" s="284">
        <v>71200</v>
      </c>
      <c r="D7" s="284">
        <v>71457</v>
      </c>
      <c r="E7" s="269">
        <v>100.36095505618</v>
      </c>
      <c r="F7" s="269">
        <v>76.3281924737816</v>
      </c>
      <c r="G7" s="290"/>
    </row>
    <row r="8" ht="24" customHeight="true" spans="1:7">
      <c r="A8" s="265" t="s">
        <v>50</v>
      </c>
      <c r="B8" s="284">
        <v>30000</v>
      </c>
      <c r="C8" s="284">
        <v>21138</v>
      </c>
      <c r="D8" s="284">
        <v>21131</v>
      </c>
      <c r="E8" s="269">
        <v>99.9668842842274</v>
      </c>
      <c r="F8" s="269">
        <v>-19.1652958953368</v>
      </c>
      <c r="G8" s="290"/>
    </row>
    <row r="9" ht="24" customHeight="true" spans="1:7">
      <c r="A9" s="265" t="s">
        <v>51</v>
      </c>
      <c r="B9" s="284">
        <v>5000</v>
      </c>
      <c r="C9" s="284">
        <v>8470</v>
      </c>
      <c r="D9" s="284">
        <v>8465</v>
      </c>
      <c r="E9" s="269">
        <v>99.9409681227863</v>
      </c>
      <c r="F9" s="269">
        <v>-25.6608413102661</v>
      </c>
      <c r="G9" s="290"/>
    </row>
    <row r="10" ht="24" customHeight="true" spans="1:7">
      <c r="A10" s="265" t="s">
        <v>52</v>
      </c>
      <c r="B10" s="284">
        <v>3300</v>
      </c>
      <c r="C10" s="284">
        <v>2961</v>
      </c>
      <c r="D10" s="284">
        <v>2946</v>
      </c>
      <c r="E10" s="269">
        <v>99.4934143870314</v>
      </c>
      <c r="F10" s="269">
        <v>0.82135523613963</v>
      </c>
      <c r="G10" s="290"/>
    </row>
    <row r="11" s="259" customFormat="true" ht="24" customHeight="true" spans="1:7">
      <c r="A11" s="265" t="s">
        <v>53</v>
      </c>
      <c r="B11" s="284">
        <v>19000</v>
      </c>
      <c r="C11" s="284">
        <v>17395</v>
      </c>
      <c r="D11" s="284">
        <v>17424</v>
      </c>
      <c r="E11" s="269">
        <v>100.166714573153</v>
      </c>
      <c r="F11" s="269">
        <v>6.11449451887942</v>
      </c>
      <c r="G11" s="290"/>
    </row>
    <row r="12" ht="24" customHeight="true" spans="1:7">
      <c r="A12" s="265" t="s">
        <v>54</v>
      </c>
      <c r="B12" s="284">
        <v>12250</v>
      </c>
      <c r="C12" s="284">
        <v>21990</v>
      </c>
      <c r="D12" s="284">
        <v>22062</v>
      </c>
      <c r="E12" s="269">
        <v>100.327421555252</v>
      </c>
      <c r="F12" s="269">
        <v>23.4030652198232</v>
      </c>
      <c r="G12" s="290"/>
    </row>
    <row r="13" ht="24" customHeight="true" spans="1:7">
      <c r="A13" s="265" t="s">
        <v>55</v>
      </c>
      <c r="B13" s="284">
        <v>8000</v>
      </c>
      <c r="C13" s="284">
        <v>8337</v>
      </c>
      <c r="D13" s="284">
        <v>8311</v>
      </c>
      <c r="E13" s="269">
        <v>99.6881372196234</v>
      </c>
      <c r="F13" s="269">
        <v>44.9171752397559</v>
      </c>
      <c r="G13" s="290"/>
    </row>
    <row r="14" ht="24" customHeight="true" spans="1:7">
      <c r="A14" s="265" t="s">
        <v>56</v>
      </c>
      <c r="B14" s="284">
        <v>4500</v>
      </c>
      <c r="C14" s="284">
        <v>6261</v>
      </c>
      <c r="D14" s="284">
        <v>6752</v>
      </c>
      <c r="E14" s="269">
        <v>107.842197731992</v>
      </c>
      <c r="F14" s="269">
        <v>26.8219383921863</v>
      </c>
      <c r="G14" s="290"/>
    </row>
    <row r="15" s="260" customFormat="true" ht="24" customHeight="true" spans="1:7">
      <c r="A15" s="265" t="s">
        <v>57</v>
      </c>
      <c r="B15" s="284">
        <v>31500</v>
      </c>
      <c r="C15" s="284">
        <v>14105</v>
      </c>
      <c r="D15" s="284">
        <v>13549</v>
      </c>
      <c r="E15" s="269">
        <v>96.0581354129741</v>
      </c>
      <c r="F15" s="269">
        <v>352.538410153641</v>
      </c>
      <c r="G15" s="290"/>
    </row>
    <row r="16" ht="24" customHeight="true" spans="1:7">
      <c r="A16" s="265" t="s">
        <v>58</v>
      </c>
      <c r="B16" s="284">
        <v>4000</v>
      </c>
      <c r="C16" s="284">
        <v>5378</v>
      </c>
      <c r="D16" s="284">
        <v>5801</v>
      </c>
      <c r="E16" s="269">
        <v>107.865377463741</v>
      </c>
      <c r="F16" s="269">
        <v>5.31953522149601</v>
      </c>
      <c r="G16" s="290"/>
    </row>
    <row r="17" ht="24" customHeight="true" spans="1:7">
      <c r="A17" s="265" t="s">
        <v>59</v>
      </c>
      <c r="B17" s="284">
        <v>1200</v>
      </c>
      <c r="C17" s="284">
        <v>1656</v>
      </c>
      <c r="D17" s="284">
        <v>1648</v>
      </c>
      <c r="E17" s="269">
        <v>99.5169082125604</v>
      </c>
      <c r="F17" s="269">
        <v>-6.20375640295959</v>
      </c>
      <c r="G17" s="290"/>
    </row>
    <row r="18" ht="24" customHeight="true" spans="1:6">
      <c r="A18" s="265" t="s">
        <v>60</v>
      </c>
      <c r="B18" s="284">
        <v>40000</v>
      </c>
      <c r="C18" s="284">
        <v>19959</v>
      </c>
      <c r="D18" s="284">
        <v>20953</v>
      </c>
      <c r="E18" s="269">
        <v>104.98020942933</v>
      </c>
      <c r="F18" s="269">
        <v>8.35703573460206</v>
      </c>
    </row>
    <row r="19" ht="24" customHeight="true" spans="1:6">
      <c r="A19" s="265" t="s">
        <v>61</v>
      </c>
      <c r="B19" s="284">
        <v>250</v>
      </c>
      <c r="C19" s="284">
        <v>150</v>
      </c>
      <c r="D19" s="284">
        <v>150</v>
      </c>
      <c r="E19" s="269">
        <v>100</v>
      </c>
      <c r="F19" s="269">
        <v>20.9677419354839</v>
      </c>
    </row>
    <row r="20" ht="24" customHeight="true" spans="1:6">
      <c r="A20" s="265" t="s">
        <v>62</v>
      </c>
      <c r="B20" s="284">
        <v>0</v>
      </c>
      <c r="C20" s="284">
        <v>0</v>
      </c>
      <c r="D20" s="284"/>
      <c r="E20" s="269"/>
      <c r="F20" s="269"/>
    </row>
    <row r="21" ht="24" customHeight="true" spans="1:6">
      <c r="A21" s="285" t="s">
        <v>63</v>
      </c>
      <c r="B21" s="284">
        <v>100000</v>
      </c>
      <c r="C21" s="284">
        <v>137000</v>
      </c>
      <c r="D21" s="284">
        <v>137613</v>
      </c>
      <c r="E21" s="269">
        <v>100.447445255474</v>
      </c>
      <c r="F21" s="269">
        <v>-5.63140750900051</v>
      </c>
    </row>
    <row r="22" ht="24" customHeight="true" spans="1:6">
      <c r="A22" s="265" t="s">
        <v>64</v>
      </c>
      <c r="B22" s="284">
        <v>28792</v>
      </c>
      <c r="C22" s="284">
        <v>23280</v>
      </c>
      <c r="D22" s="284">
        <v>23287</v>
      </c>
      <c r="E22" s="269">
        <v>100.030068728522</v>
      </c>
      <c r="F22" s="269">
        <v>-19.5779803840309</v>
      </c>
    </row>
    <row r="23" ht="24" customHeight="true" spans="1:6">
      <c r="A23" s="265" t="s">
        <v>65</v>
      </c>
      <c r="B23" s="284">
        <v>4830</v>
      </c>
      <c r="C23" s="284">
        <v>7152</v>
      </c>
      <c r="D23" s="284">
        <v>7172</v>
      </c>
      <c r="E23" s="269">
        <v>100.279642058166</v>
      </c>
      <c r="F23" s="269">
        <v>42.4711958680969</v>
      </c>
    </row>
    <row r="24" ht="24" customHeight="true" spans="1:6">
      <c r="A24" s="265" t="s">
        <v>66</v>
      </c>
      <c r="B24" s="284">
        <v>8635</v>
      </c>
      <c r="C24" s="284">
        <v>8655</v>
      </c>
      <c r="D24" s="284">
        <v>8741</v>
      </c>
      <c r="E24" s="269">
        <v>100.993645291739</v>
      </c>
      <c r="F24" s="269">
        <v>-9.4665976178146</v>
      </c>
    </row>
    <row r="25" ht="24" customHeight="true" spans="1:6">
      <c r="A25" s="265" t="s">
        <v>67</v>
      </c>
      <c r="B25" s="284">
        <v>57494</v>
      </c>
      <c r="C25" s="284">
        <v>97776</v>
      </c>
      <c r="D25" s="284">
        <v>98105</v>
      </c>
      <c r="E25" s="269">
        <v>100.336483390607</v>
      </c>
      <c r="F25" s="269">
        <v>-3.75068675928106</v>
      </c>
    </row>
    <row r="26" ht="24" customHeight="true" spans="1:6">
      <c r="A26" s="265" t="s">
        <v>68</v>
      </c>
      <c r="B26" s="284"/>
      <c r="C26" s="284"/>
      <c r="D26" s="284"/>
      <c r="E26" s="269"/>
      <c r="F26" s="269"/>
    </row>
    <row r="27" ht="24" customHeight="true" spans="1:6">
      <c r="A27" s="286" t="s">
        <v>69</v>
      </c>
      <c r="B27" s="287">
        <v>249</v>
      </c>
      <c r="C27" s="288">
        <v>137</v>
      </c>
      <c r="D27" s="288">
        <v>308</v>
      </c>
      <c r="E27" s="281">
        <v>224.817518248175</v>
      </c>
      <c r="F27" s="281">
        <v>22.2222222222222</v>
      </c>
    </row>
    <row r="28" ht="24" customHeight="true" spans="1:6">
      <c r="A28" s="266" t="s">
        <v>70</v>
      </c>
      <c r="B28" s="274">
        <v>315000</v>
      </c>
      <c r="C28" s="274">
        <v>336000</v>
      </c>
      <c r="D28" s="274">
        <v>338262</v>
      </c>
      <c r="E28" s="283">
        <v>100.673214285714</v>
      </c>
      <c r="F28" s="283">
        <v>12.0529222166644</v>
      </c>
    </row>
    <row r="29" ht="24" customHeight="true" spans="1:6">
      <c r="A29" s="289" t="s">
        <v>71</v>
      </c>
      <c r="B29" s="274">
        <v>35020</v>
      </c>
      <c r="C29" s="274">
        <v>35020</v>
      </c>
      <c r="D29" s="274">
        <v>35020</v>
      </c>
      <c r="E29" s="283">
        <v>100</v>
      </c>
      <c r="F29" s="283">
        <v>0</v>
      </c>
    </row>
    <row r="30" ht="24" customHeight="true" spans="1:6">
      <c r="A30" s="167" t="s">
        <v>72</v>
      </c>
      <c r="B30" s="274">
        <v>182970</v>
      </c>
      <c r="C30" s="274">
        <v>349142</v>
      </c>
      <c r="D30" s="274">
        <v>369340</v>
      </c>
      <c r="E30" s="283">
        <v>105.785038752141</v>
      </c>
      <c r="F30" s="283">
        <v>-9.93245055722194</v>
      </c>
    </row>
    <row r="31" ht="24" customHeight="true" spans="1:6">
      <c r="A31" s="167" t="s">
        <v>73</v>
      </c>
      <c r="B31" s="274"/>
      <c r="C31" s="274">
        <v>108100</v>
      </c>
      <c r="D31" s="274">
        <v>108100</v>
      </c>
      <c r="E31" s="283">
        <v>100</v>
      </c>
      <c r="F31" s="283">
        <v>2152.08333333333</v>
      </c>
    </row>
    <row r="32" ht="24" customHeight="true" spans="1:6">
      <c r="A32" s="167" t="s">
        <v>74</v>
      </c>
      <c r="B32" s="274">
        <v>14000</v>
      </c>
      <c r="C32" s="274">
        <v>95000</v>
      </c>
      <c r="D32" s="274">
        <v>95000</v>
      </c>
      <c r="E32" s="283">
        <v>100</v>
      </c>
      <c r="F32" s="283">
        <v>284.148807116862</v>
      </c>
    </row>
    <row r="33" ht="24" customHeight="true" spans="1:6">
      <c r="A33" s="167" t="s">
        <v>75</v>
      </c>
      <c r="B33" s="274"/>
      <c r="C33" s="274">
        <v>1877</v>
      </c>
      <c r="D33" s="274">
        <v>1877</v>
      </c>
      <c r="E33" s="283">
        <v>100</v>
      </c>
      <c r="F33" s="283"/>
    </row>
    <row r="34" ht="24" customHeight="true" spans="1:6">
      <c r="A34" s="167" t="s">
        <v>76</v>
      </c>
      <c r="B34" s="274">
        <v>80000</v>
      </c>
      <c r="C34" s="274">
        <v>88254</v>
      </c>
      <c r="D34" s="274">
        <v>88254</v>
      </c>
      <c r="E34" s="283">
        <v>100</v>
      </c>
      <c r="F34" s="283">
        <v>34.9201981287837</v>
      </c>
    </row>
    <row r="35" ht="24" customHeight="true" spans="1:6">
      <c r="A35" s="167" t="s">
        <v>77</v>
      </c>
      <c r="B35" s="274">
        <v>514144</v>
      </c>
      <c r="C35" s="274">
        <v>318373</v>
      </c>
      <c r="D35" s="274">
        <v>262602</v>
      </c>
      <c r="E35" s="283">
        <v>82.4824969454068</v>
      </c>
      <c r="F35" s="283">
        <v>203.165550681136</v>
      </c>
    </row>
    <row r="36" ht="24" customHeight="true" spans="1:6">
      <c r="A36" s="167" t="s">
        <v>78</v>
      </c>
      <c r="B36" s="284"/>
      <c r="C36" s="284"/>
      <c r="D36" s="284"/>
      <c r="E36" s="283"/>
      <c r="F36" s="283"/>
    </row>
    <row r="37" ht="24" customHeight="true" spans="1:6">
      <c r="A37" s="261" t="s">
        <v>79</v>
      </c>
      <c r="B37" s="274">
        <v>1141134</v>
      </c>
      <c r="C37" s="274">
        <v>1331766</v>
      </c>
      <c r="D37" s="274">
        <v>1298455</v>
      </c>
      <c r="E37" s="283">
        <v>97.4987347627136</v>
      </c>
      <c r="F37" s="283">
        <v>39.8400049971514</v>
      </c>
    </row>
  </sheetData>
  <mergeCells count="7">
    <mergeCell ref="A1:F1"/>
    <mergeCell ref="A3:A4"/>
    <mergeCell ref="B3:B4"/>
    <mergeCell ref="C3:C4"/>
    <mergeCell ref="D3:D4"/>
    <mergeCell ref="E3:E4"/>
    <mergeCell ref="F3:F4"/>
  </mergeCells>
  <printOptions horizontalCentered="true"/>
  <pageMargins left="0.590551181102362" right="0.590551181102362" top="0.984251968503937" bottom="0.590551181102362" header="0.590551181102362" footer="0.236220472440945"/>
  <pageSetup paperSize="9" orientation="landscape"/>
  <headerFooter alignWithMargins="0"/>
  <rowBreaks count="1" manualBreakCount="1">
    <brk id="10"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H36"/>
  <sheetViews>
    <sheetView showGridLines="0" showZeros="0" workbookViewId="0">
      <pane ySplit="4" topLeftCell="A5" activePane="bottomLeft" state="frozen"/>
      <selection/>
      <selection pane="bottomLeft" activeCell="J8" sqref="J8"/>
    </sheetView>
  </sheetViews>
  <sheetFormatPr defaultColWidth="9" defaultRowHeight="14.25" outlineLevelCol="7"/>
  <cols>
    <col min="1" max="1" width="34.375" style="50" customWidth="true"/>
    <col min="2" max="4" width="15" style="50" customWidth="true"/>
    <col min="5" max="6" width="11.25" style="50" customWidth="true"/>
    <col min="7" max="7" width="9" style="50"/>
    <col min="8" max="8" width="11.625" style="50" customWidth="true"/>
    <col min="9" max="16384" width="9" style="50"/>
  </cols>
  <sheetData>
    <row r="1" s="49" customFormat="true" ht="48" customHeight="true" spans="1:6">
      <c r="A1" s="148" t="s">
        <v>80</v>
      </c>
      <c r="B1" s="148"/>
      <c r="C1" s="148"/>
      <c r="D1" s="148"/>
      <c r="E1" s="148"/>
      <c r="F1" s="148"/>
    </row>
    <row r="2" s="24" customFormat="true" spans="1:6">
      <c r="A2" s="155" t="s">
        <v>81</v>
      </c>
      <c r="F2" s="254" t="s">
        <v>40</v>
      </c>
    </row>
    <row r="3" s="24" customFormat="true" ht="20.1" customHeight="true" spans="1:6">
      <c r="A3" s="82" t="s">
        <v>41</v>
      </c>
      <c r="B3" s="83" t="s">
        <v>42</v>
      </c>
      <c r="C3" s="83" t="s">
        <v>43</v>
      </c>
      <c r="D3" s="83" t="s">
        <v>44</v>
      </c>
      <c r="E3" s="83" t="s">
        <v>82</v>
      </c>
      <c r="F3" s="83" t="s">
        <v>83</v>
      </c>
    </row>
    <row r="4" s="25" customFormat="true" ht="20.1" customHeight="true" spans="1:6">
      <c r="A4" s="82"/>
      <c r="B4" s="84"/>
      <c r="C4" s="84"/>
      <c r="D4" s="84"/>
      <c r="E4" s="84"/>
      <c r="F4" s="84"/>
    </row>
    <row r="5" ht="27.95" customHeight="true" spans="1:8">
      <c r="A5" s="90" t="s">
        <v>84</v>
      </c>
      <c r="B5" s="270">
        <v>1100734</v>
      </c>
      <c r="C5" s="270">
        <v>1177723</v>
      </c>
      <c r="D5" s="270">
        <v>1062117</v>
      </c>
      <c r="E5" s="279">
        <v>90.1839396870062</v>
      </c>
      <c r="F5" s="269">
        <v>138.823418306429</v>
      </c>
      <c r="G5" s="155"/>
      <c r="H5" s="156"/>
    </row>
    <row r="6" ht="27.95" customHeight="true" spans="1:8">
      <c r="A6" s="245" t="s">
        <v>85</v>
      </c>
      <c r="B6" s="271">
        <v>138821</v>
      </c>
      <c r="C6" s="270">
        <v>163424</v>
      </c>
      <c r="D6" s="270">
        <v>154998</v>
      </c>
      <c r="E6" s="279">
        <v>94.8440865478755</v>
      </c>
      <c r="F6" s="269">
        <v>165.298507462687</v>
      </c>
      <c r="G6" s="155"/>
      <c r="H6" s="156"/>
    </row>
    <row r="7" ht="27.95" customHeight="true" spans="1:8">
      <c r="A7" s="245" t="s">
        <v>86</v>
      </c>
      <c r="B7" s="271">
        <v>67</v>
      </c>
      <c r="C7" s="270">
        <v>257</v>
      </c>
      <c r="D7" s="270">
        <v>257</v>
      </c>
      <c r="E7" s="279">
        <v>100</v>
      </c>
      <c r="F7" s="269"/>
      <c r="G7" s="155"/>
      <c r="H7" s="156"/>
    </row>
    <row r="8" ht="27.95" customHeight="true" spans="1:8">
      <c r="A8" s="245" t="s">
        <v>87</v>
      </c>
      <c r="B8" s="271">
        <v>50146</v>
      </c>
      <c r="C8" s="270">
        <v>66093</v>
      </c>
      <c r="D8" s="270">
        <v>62431</v>
      </c>
      <c r="E8" s="279">
        <v>94.4593224698531</v>
      </c>
      <c r="F8" s="269">
        <v>69.1438634516391</v>
      </c>
      <c r="G8" s="155"/>
      <c r="H8" s="156"/>
    </row>
    <row r="9" ht="27.95" customHeight="true" spans="1:8">
      <c r="A9" s="245" t="s">
        <v>88</v>
      </c>
      <c r="B9" s="271">
        <v>219477</v>
      </c>
      <c r="C9" s="270">
        <v>244375</v>
      </c>
      <c r="D9" s="270">
        <v>242027</v>
      </c>
      <c r="E9" s="279">
        <v>99.0391815856778</v>
      </c>
      <c r="F9" s="269">
        <v>1.73903905166253</v>
      </c>
      <c r="G9" s="155"/>
      <c r="H9" s="156"/>
    </row>
    <row r="10" ht="27.95" customHeight="true" spans="1:8">
      <c r="A10" s="245" t="s">
        <v>89</v>
      </c>
      <c r="B10" s="271">
        <v>16466</v>
      </c>
      <c r="C10" s="270">
        <v>5698</v>
      </c>
      <c r="D10" s="270">
        <v>5108</v>
      </c>
      <c r="E10" s="279">
        <v>89.6454896454896</v>
      </c>
      <c r="F10" s="269">
        <v>786.805555555556</v>
      </c>
      <c r="G10" s="155"/>
      <c r="H10" s="156"/>
    </row>
    <row r="11" ht="27.95" customHeight="true" spans="1:8">
      <c r="A11" s="245" t="s">
        <v>90</v>
      </c>
      <c r="B11" s="271">
        <v>7928</v>
      </c>
      <c r="C11" s="270">
        <v>9171</v>
      </c>
      <c r="D11" s="270">
        <v>6826</v>
      </c>
      <c r="E11" s="279">
        <v>74.4302693272271</v>
      </c>
      <c r="F11" s="269">
        <v>126.70209232813</v>
      </c>
      <c r="G11" s="155"/>
      <c r="H11" s="156"/>
    </row>
    <row r="12" ht="27.95" customHeight="true" spans="1:8">
      <c r="A12" s="245" t="s">
        <v>91</v>
      </c>
      <c r="B12" s="271">
        <v>134440</v>
      </c>
      <c r="C12" s="270">
        <v>219400</v>
      </c>
      <c r="D12" s="270">
        <v>217491</v>
      </c>
      <c r="E12" s="279">
        <v>99.1298997265269</v>
      </c>
      <c r="F12" s="269">
        <v>7111.2400530504</v>
      </c>
      <c r="G12" s="155"/>
      <c r="H12" s="156"/>
    </row>
    <row r="13" ht="27.95" customHeight="true" spans="1:6">
      <c r="A13" s="245" t="s">
        <v>92</v>
      </c>
      <c r="B13" s="271">
        <v>102568</v>
      </c>
      <c r="C13" s="270">
        <v>98227</v>
      </c>
      <c r="D13" s="270">
        <v>94310</v>
      </c>
      <c r="E13" s="279">
        <v>96.0122980443259</v>
      </c>
      <c r="F13" s="269">
        <v>964.927732610659</v>
      </c>
    </row>
    <row r="14" ht="27.95" customHeight="true" spans="1:6">
      <c r="A14" s="245" t="s">
        <v>93</v>
      </c>
      <c r="B14" s="271">
        <v>8453</v>
      </c>
      <c r="C14" s="270">
        <v>10672</v>
      </c>
      <c r="D14" s="270">
        <v>7394</v>
      </c>
      <c r="E14" s="279">
        <v>69.284107946027</v>
      </c>
      <c r="F14" s="269">
        <v>340.906380441264</v>
      </c>
    </row>
    <row r="15" ht="27.95" customHeight="true" spans="1:6">
      <c r="A15" s="245" t="s">
        <v>94</v>
      </c>
      <c r="B15" s="271">
        <v>24571</v>
      </c>
      <c r="C15" s="270">
        <v>46950</v>
      </c>
      <c r="D15" s="270">
        <v>46937</v>
      </c>
      <c r="E15" s="279">
        <v>99.9723109691161</v>
      </c>
      <c r="F15" s="269">
        <v>618.680140866636</v>
      </c>
    </row>
    <row r="16" ht="27.95" customHeight="true" spans="1:6">
      <c r="A16" s="245" t="s">
        <v>95</v>
      </c>
      <c r="B16" s="271">
        <v>147516</v>
      </c>
      <c r="C16" s="270">
        <v>136631</v>
      </c>
      <c r="D16" s="270">
        <v>97487</v>
      </c>
      <c r="E16" s="279">
        <v>71.3505719785407</v>
      </c>
      <c r="F16" s="269">
        <v>60.4407359863072</v>
      </c>
    </row>
    <row r="17" ht="27.95" customHeight="true" spans="1:6">
      <c r="A17" s="245" t="s">
        <v>96</v>
      </c>
      <c r="B17" s="271">
        <v>46813</v>
      </c>
      <c r="C17" s="270">
        <v>45967</v>
      </c>
      <c r="D17" s="270">
        <v>18349</v>
      </c>
      <c r="E17" s="279">
        <v>39.9177670937847</v>
      </c>
      <c r="F17" s="269">
        <v>131.620802827569</v>
      </c>
    </row>
    <row r="18" ht="27.95" customHeight="true" spans="1:6">
      <c r="A18" s="245" t="s">
        <v>97</v>
      </c>
      <c r="B18" s="271">
        <v>88783</v>
      </c>
      <c r="C18" s="270">
        <v>51079</v>
      </c>
      <c r="D18" s="270">
        <v>50699</v>
      </c>
      <c r="E18" s="279">
        <v>99.2560543471877</v>
      </c>
      <c r="F18" s="269">
        <v>9429.88721804511</v>
      </c>
    </row>
    <row r="19" ht="27.95" customHeight="true" spans="1:6">
      <c r="A19" s="245" t="s">
        <v>98</v>
      </c>
      <c r="B19" s="271">
        <v>144</v>
      </c>
      <c r="C19" s="270">
        <v>2447</v>
      </c>
      <c r="D19" s="270">
        <v>165</v>
      </c>
      <c r="E19" s="279">
        <v>6.74295055169595</v>
      </c>
      <c r="F19" s="269">
        <v>230</v>
      </c>
    </row>
    <row r="20" ht="27.95" customHeight="true" spans="1:6">
      <c r="A20" s="245" t="s">
        <v>99</v>
      </c>
      <c r="B20" s="271">
        <v>202</v>
      </c>
      <c r="C20" s="270">
        <v>241</v>
      </c>
      <c r="D20" s="270">
        <v>241</v>
      </c>
      <c r="E20" s="279">
        <v>100</v>
      </c>
      <c r="F20" s="269">
        <v>145.918367346939</v>
      </c>
    </row>
    <row r="21" ht="27.95" customHeight="true" spans="1:6">
      <c r="A21" s="245" t="s">
        <v>100</v>
      </c>
      <c r="B21" s="271">
        <v>1200</v>
      </c>
      <c r="C21" s="270">
        <v>1113</v>
      </c>
      <c r="D21" s="270">
        <v>1113</v>
      </c>
      <c r="E21" s="279">
        <v>100</v>
      </c>
      <c r="F21" s="269"/>
    </row>
    <row r="22" ht="27.95" customHeight="true" spans="1:6">
      <c r="A22" s="245" t="s">
        <v>101</v>
      </c>
      <c r="B22" s="271">
        <v>5612</v>
      </c>
      <c r="C22" s="270">
        <v>6499</v>
      </c>
      <c r="D22" s="270">
        <v>6499</v>
      </c>
      <c r="E22" s="279">
        <v>100</v>
      </c>
      <c r="F22" s="269">
        <v>141.868254558988</v>
      </c>
    </row>
    <row r="23" ht="27.95" customHeight="true" spans="1:6">
      <c r="A23" s="245" t="s">
        <v>102</v>
      </c>
      <c r="B23" s="271">
        <v>8091</v>
      </c>
      <c r="C23" s="270">
        <v>36092</v>
      </c>
      <c r="D23" s="270">
        <v>18425</v>
      </c>
      <c r="E23" s="279">
        <v>51.0500942037016</v>
      </c>
      <c r="F23" s="269"/>
    </row>
    <row r="24" ht="27.95" customHeight="true" spans="1:6">
      <c r="A24" s="245" t="s">
        <v>103</v>
      </c>
      <c r="B24" s="271">
        <v>1206</v>
      </c>
      <c r="C24" s="270">
        <v>3599</v>
      </c>
      <c r="D24" s="270">
        <v>3599</v>
      </c>
      <c r="E24" s="279">
        <v>100</v>
      </c>
      <c r="F24" s="269">
        <v>4398.75</v>
      </c>
    </row>
    <row r="25" ht="27.95" customHeight="true" spans="1:6">
      <c r="A25" s="245" t="s">
        <v>104</v>
      </c>
      <c r="B25" s="271">
        <v>8281</v>
      </c>
      <c r="C25" s="270">
        <v>10384</v>
      </c>
      <c r="D25" s="270">
        <v>8357</v>
      </c>
      <c r="E25" s="279">
        <v>80.4795839753467</v>
      </c>
      <c r="F25" s="269">
        <v>385.872093023256</v>
      </c>
    </row>
    <row r="26" ht="27.95" customHeight="true" spans="1:6">
      <c r="A26" s="245" t="s">
        <v>105</v>
      </c>
      <c r="B26" s="271">
        <v>15000</v>
      </c>
      <c r="C26" s="270">
        <v>0</v>
      </c>
      <c r="D26" s="270"/>
      <c r="E26" s="279"/>
      <c r="F26" s="269"/>
    </row>
    <row r="27" ht="27.95" customHeight="true" spans="1:6">
      <c r="A27" s="246" t="s">
        <v>106</v>
      </c>
      <c r="B27" s="271">
        <v>59749</v>
      </c>
      <c r="C27" s="270">
        <v>5371</v>
      </c>
      <c r="D27" s="270">
        <v>5371</v>
      </c>
      <c r="E27" s="279">
        <v>100</v>
      </c>
      <c r="F27" s="269"/>
    </row>
    <row r="28" ht="27.95" customHeight="true" spans="1:6">
      <c r="A28" s="246" t="s">
        <v>107</v>
      </c>
      <c r="B28" s="270">
        <v>15100</v>
      </c>
      <c r="C28" s="270">
        <v>13871</v>
      </c>
      <c r="D28" s="270">
        <v>13871</v>
      </c>
      <c r="E28" s="279">
        <v>100</v>
      </c>
      <c r="F28" s="269">
        <v>-0.673111349803079</v>
      </c>
    </row>
    <row r="29" ht="27.95" customHeight="true" spans="1:6">
      <c r="A29" s="247" t="s">
        <v>108</v>
      </c>
      <c r="B29" s="272">
        <v>100</v>
      </c>
      <c r="C29" s="272">
        <v>162</v>
      </c>
      <c r="D29" s="272">
        <v>162</v>
      </c>
      <c r="E29" s="280">
        <v>100</v>
      </c>
      <c r="F29" s="281">
        <v>636.363636363636</v>
      </c>
    </row>
    <row r="30" ht="27.95" customHeight="true" spans="1:6">
      <c r="A30" s="273" t="s">
        <v>79</v>
      </c>
      <c r="B30" s="274">
        <v>1141134</v>
      </c>
      <c r="C30" s="274">
        <v>1331766</v>
      </c>
      <c r="D30" s="275">
        <v>1298455</v>
      </c>
      <c r="E30" s="282">
        <v>97.4987347627136</v>
      </c>
      <c r="F30" s="283">
        <v>39.8400049971514</v>
      </c>
    </row>
    <row r="31" ht="27.95" customHeight="true" spans="1:6">
      <c r="A31" s="251" t="s">
        <v>109</v>
      </c>
      <c r="B31" s="276">
        <v>1100734</v>
      </c>
      <c r="C31" s="276">
        <v>1177723</v>
      </c>
      <c r="D31" s="276">
        <v>1062117</v>
      </c>
      <c r="E31" s="279">
        <v>90.1839396870062</v>
      </c>
      <c r="F31" s="269">
        <v>138.823418306429</v>
      </c>
    </row>
    <row r="32" ht="27.95" customHeight="true" spans="1:6">
      <c r="A32" s="251" t="s">
        <v>110</v>
      </c>
      <c r="B32" s="277">
        <v>26400</v>
      </c>
      <c r="C32" s="276">
        <v>26766</v>
      </c>
      <c r="D32" s="276">
        <v>23470</v>
      </c>
      <c r="E32" s="279">
        <v>87.6858701337518</v>
      </c>
      <c r="F32" s="269">
        <v>-93.638514768024</v>
      </c>
    </row>
    <row r="33" ht="27.95" customHeight="true" spans="1:6">
      <c r="A33" s="251" t="s">
        <v>111</v>
      </c>
      <c r="B33" s="277">
        <v>14000</v>
      </c>
      <c r="C33" s="276">
        <v>95000</v>
      </c>
      <c r="D33" s="276">
        <v>85745</v>
      </c>
      <c r="E33" s="279">
        <v>90.2578947368421</v>
      </c>
      <c r="F33" s="269">
        <v>246.724625960372</v>
      </c>
    </row>
    <row r="34" ht="27.95" customHeight="true" spans="1:6">
      <c r="A34" s="251" t="s">
        <v>112</v>
      </c>
      <c r="B34" s="277"/>
      <c r="C34" s="277"/>
      <c r="D34" s="276">
        <v>2262</v>
      </c>
      <c r="E34" s="279"/>
      <c r="F34" s="269">
        <v>20.5114544485882</v>
      </c>
    </row>
    <row r="35" ht="27.95" customHeight="true" spans="1:6">
      <c r="A35" s="251" t="s">
        <v>113</v>
      </c>
      <c r="B35" s="277"/>
      <c r="C35" s="277"/>
      <c r="D35" s="276">
        <v>9255</v>
      </c>
      <c r="E35" s="279"/>
      <c r="F35" s="269"/>
    </row>
    <row r="36" ht="27.95" customHeight="true" spans="1:6">
      <c r="A36" s="278" t="s">
        <v>114</v>
      </c>
      <c r="B36" s="276">
        <v>0</v>
      </c>
      <c r="C36" s="276">
        <v>32277</v>
      </c>
      <c r="D36" s="276">
        <v>115606</v>
      </c>
      <c r="E36" s="279">
        <v>358.168355175512</v>
      </c>
      <c r="F36" s="269">
        <v>30.9923629523874</v>
      </c>
    </row>
  </sheetData>
  <mergeCells count="7">
    <mergeCell ref="A1:F1"/>
    <mergeCell ref="A3:A4"/>
    <mergeCell ref="B3:B4"/>
    <mergeCell ref="C3:C4"/>
    <mergeCell ref="D3:D4"/>
    <mergeCell ref="E3:E4"/>
    <mergeCell ref="F3:F4"/>
  </mergeCells>
  <printOptions horizontalCentered="true"/>
  <pageMargins left="0.590551181102362" right="0.590551181102362" top="0.984251968503937" bottom="0.590551181102362" header="0.590551181102362" footer="0.236220472440945"/>
  <pageSetup paperSize="9" scale="94"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G36"/>
  <sheetViews>
    <sheetView showGridLines="0" showZeros="0" workbookViewId="0">
      <pane xSplit="2" ySplit="5" topLeftCell="C6" activePane="bottomRight" state="frozen"/>
      <selection/>
      <selection pane="topRight"/>
      <selection pane="bottomLeft"/>
      <selection pane="bottomRight" activeCell="I7" sqref="I7"/>
    </sheetView>
  </sheetViews>
  <sheetFormatPr defaultColWidth="9" defaultRowHeight="14.25" outlineLevelCol="6"/>
  <cols>
    <col min="1" max="1" width="38.5" style="155" customWidth="true"/>
    <col min="2" max="3" width="15" style="155" customWidth="true"/>
    <col min="4" max="4" width="15" style="159" customWidth="true"/>
    <col min="5" max="5" width="13.125" style="159" customWidth="true"/>
    <col min="6" max="6" width="13.125" style="160" customWidth="true"/>
    <col min="7" max="7" width="13.875" style="160" customWidth="true"/>
    <col min="8" max="8" width="13.25" style="155" customWidth="true"/>
    <col min="9" max="9" width="12.75" style="155" customWidth="true"/>
    <col min="10" max="10" width="9" style="155"/>
    <col min="11" max="11" width="38.25" style="155" customWidth="true"/>
    <col min="12" max="16384" width="9" style="155"/>
  </cols>
  <sheetData>
    <row r="1" s="157" customFormat="true" ht="48" customHeight="true" spans="1:7">
      <c r="A1" s="161" t="s">
        <v>115</v>
      </c>
      <c r="B1" s="161"/>
      <c r="C1" s="161"/>
      <c r="D1" s="161"/>
      <c r="E1" s="161"/>
      <c r="F1" s="161"/>
      <c r="G1" s="161"/>
    </row>
    <row r="2" spans="1:7">
      <c r="A2" s="155" t="s">
        <v>116</v>
      </c>
      <c r="F2" s="168" t="s">
        <v>40</v>
      </c>
      <c r="G2" s="168"/>
    </row>
    <row r="3" ht="20.1" customHeight="true" spans="1:7">
      <c r="A3" s="82" t="s">
        <v>41</v>
      </c>
      <c r="B3" s="83" t="s">
        <v>42</v>
      </c>
      <c r="C3" s="83" t="s">
        <v>43</v>
      </c>
      <c r="D3" s="83" t="s">
        <v>117</v>
      </c>
      <c r="E3" s="83" t="s">
        <v>82</v>
      </c>
      <c r="F3" s="83" t="s">
        <v>83</v>
      </c>
      <c r="G3" s="168"/>
    </row>
    <row r="4" s="158" customFormat="true" ht="20.1" customHeight="true" spans="1:7">
      <c r="A4" s="82"/>
      <c r="B4" s="84"/>
      <c r="C4" s="84"/>
      <c r="D4" s="84"/>
      <c r="E4" s="84"/>
      <c r="F4" s="84"/>
      <c r="G4" s="268"/>
    </row>
    <row r="5" ht="26.25" customHeight="true" spans="1:7">
      <c r="A5" s="261" t="s">
        <v>118</v>
      </c>
      <c r="B5" s="262">
        <v>223650</v>
      </c>
      <c r="C5" s="262">
        <v>196350</v>
      </c>
      <c r="D5" s="262">
        <v>254790</v>
      </c>
      <c r="E5" s="269">
        <v>129.763177998472</v>
      </c>
      <c r="F5" s="269">
        <v>-0.500737584802727</v>
      </c>
      <c r="G5" s="155"/>
    </row>
    <row r="6" s="258" customFormat="true" ht="26.25" customHeight="true" spans="1:6">
      <c r="A6" s="263" t="s">
        <v>119</v>
      </c>
      <c r="B6" s="262">
        <v>152650</v>
      </c>
      <c r="C6" s="262">
        <v>67968</v>
      </c>
      <c r="D6" s="264">
        <v>122328</v>
      </c>
      <c r="E6" s="269">
        <v>179.978813559322</v>
      </c>
      <c r="F6" s="269">
        <v>-7.9530178743218</v>
      </c>
    </row>
    <row r="7" ht="26.25" customHeight="true" spans="1:7">
      <c r="A7" s="265" t="s">
        <v>120</v>
      </c>
      <c r="B7" s="264">
        <v>39760</v>
      </c>
      <c r="C7" s="262">
        <v>3837</v>
      </c>
      <c r="D7" s="264">
        <v>33983</v>
      </c>
      <c r="E7" s="269">
        <v>885.665884805838</v>
      </c>
      <c r="F7" s="269">
        <v>-13.3090051951332</v>
      </c>
      <c r="G7" s="155"/>
    </row>
    <row r="8" ht="26.25" customHeight="true" spans="1:7">
      <c r="A8" s="265" t="s">
        <v>121</v>
      </c>
      <c r="B8" s="264">
        <v>21300</v>
      </c>
      <c r="C8" s="262">
        <v>5632</v>
      </c>
      <c r="D8" s="264">
        <v>11863</v>
      </c>
      <c r="E8" s="269">
        <v>210.635653409091</v>
      </c>
      <c r="F8" s="269">
        <v>-45.8425494130242</v>
      </c>
      <c r="G8" s="155"/>
    </row>
    <row r="9" ht="26.25" customHeight="true" spans="1:7">
      <c r="A9" s="265" t="s">
        <v>122</v>
      </c>
      <c r="B9" s="264">
        <v>3550</v>
      </c>
      <c r="C9" s="262">
        <v>2000</v>
      </c>
      <c r="D9" s="264">
        <v>2563</v>
      </c>
      <c r="E9" s="269">
        <v>128.15</v>
      </c>
      <c r="F9" s="269">
        <v>-70.0912549303335</v>
      </c>
      <c r="G9" s="155"/>
    </row>
    <row r="10" ht="26.25" customHeight="true" spans="1:7">
      <c r="A10" s="265" t="s">
        <v>123</v>
      </c>
      <c r="B10" s="264">
        <v>2343</v>
      </c>
      <c r="C10" s="262">
        <v>714</v>
      </c>
      <c r="D10" s="264">
        <v>847</v>
      </c>
      <c r="E10" s="269">
        <v>118.627450980392</v>
      </c>
      <c r="F10" s="269">
        <v>-65.8701696417778</v>
      </c>
      <c r="G10" s="155"/>
    </row>
    <row r="11" s="259" customFormat="true" ht="26.25" customHeight="true" spans="1:6">
      <c r="A11" s="265" t="s">
        <v>124</v>
      </c>
      <c r="B11" s="264">
        <v>13490</v>
      </c>
      <c r="C11" s="262">
        <v>5142</v>
      </c>
      <c r="D11" s="264">
        <v>10100</v>
      </c>
      <c r="E11" s="269">
        <v>196.421625826527</v>
      </c>
      <c r="F11" s="269">
        <v>-20.4370448270294</v>
      </c>
    </row>
    <row r="12" ht="26.25" customHeight="true" spans="1:7">
      <c r="A12" s="265" t="s">
        <v>125</v>
      </c>
      <c r="B12" s="264">
        <v>8697.5</v>
      </c>
      <c r="C12" s="262">
        <v>7970</v>
      </c>
      <c r="D12" s="264">
        <v>13682</v>
      </c>
      <c r="E12" s="269">
        <v>171.668757841907</v>
      </c>
      <c r="F12" s="269">
        <v>-7.00171967292229</v>
      </c>
      <c r="G12" s="155"/>
    </row>
    <row r="13" ht="26.25" customHeight="true" spans="1:7">
      <c r="A13" s="265" t="s">
        <v>126</v>
      </c>
      <c r="B13" s="264">
        <v>5680</v>
      </c>
      <c r="C13" s="262">
        <v>1242</v>
      </c>
      <c r="D13" s="264">
        <v>4070</v>
      </c>
      <c r="E13" s="269">
        <v>327.697262479871</v>
      </c>
      <c r="F13" s="269">
        <v>-16.2163553085276</v>
      </c>
      <c r="G13" s="155"/>
    </row>
    <row r="14" s="260" customFormat="true" ht="26.25" customHeight="true" spans="1:6">
      <c r="A14" s="265" t="s">
        <v>127</v>
      </c>
      <c r="B14" s="264">
        <v>3195</v>
      </c>
      <c r="C14" s="262">
        <v>1391</v>
      </c>
      <c r="D14" s="264">
        <v>3841</v>
      </c>
      <c r="E14" s="269">
        <v>276.132278936017</v>
      </c>
      <c r="F14" s="269">
        <v>-12.4398750769371</v>
      </c>
    </row>
    <row r="15" ht="26.25" customHeight="true" spans="1:7">
      <c r="A15" s="265" t="s">
        <v>128</v>
      </c>
      <c r="B15" s="264">
        <v>22365</v>
      </c>
      <c r="C15" s="262">
        <v>13058</v>
      </c>
      <c r="D15" s="264">
        <v>12923</v>
      </c>
      <c r="E15" s="269">
        <v>98.9661510185327</v>
      </c>
      <c r="F15" s="269">
        <v>346.79159175771</v>
      </c>
      <c r="G15" s="155"/>
    </row>
    <row r="16" ht="26.25" customHeight="true" spans="1:7">
      <c r="A16" s="265" t="s">
        <v>129</v>
      </c>
      <c r="B16" s="264">
        <v>2840</v>
      </c>
      <c r="C16" s="262">
        <v>5291</v>
      </c>
      <c r="D16" s="264">
        <v>5749</v>
      </c>
      <c r="E16" s="269">
        <v>108.656208656209</v>
      </c>
      <c r="F16" s="269">
        <v>35.0196106061674</v>
      </c>
      <c r="G16" s="155"/>
    </row>
    <row r="17" ht="26.25" customHeight="true" spans="1:6">
      <c r="A17" s="265" t="s">
        <v>130</v>
      </c>
      <c r="B17" s="264">
        <v>28400</v>
      </c>
      <c r="C17" s="262">
        <v>1656</v>
      </c>
      <c r="D17" s="264">
        <v>1648</v>
      </c>
      <c r="E17" s="269">
        <v>99.5169082125604</v>
      </c>
      <c r="F17" s="269">
        <v>-89.3355076473081</v>
      </c>
    </row>
    <row r="18" ht="26.25" customHeight="true" spans="1:6">
      <c r="A18" s="265" t="s">
        <v>131</v>
      </c>
      <c r="B18" s="264">
        <v>177.5</v>
      </c>
      <c r="C18" s="262">
        <v>19959</v>
      </c>
      <c r="D18" s="264">
        <v>20953</v>
      </c>
      <c r="E18" s="269">
        <v>104.98020942933</v>
      </c>
      <c r="F18" s="269">
        <v>19969.9233716475</v>
      </c>
    </row>
    <row r="19" ht="26.25" customHeight="true" spans="1:6">
      <c r="A19" s="265" t="s">
        <v>132</v>
      </c>
      <c r="B19" s="264">
        <v>852</v>
      </c>
      <c r="C19" s="262">
        <v>76</v>
      </c>
      <c r="D19" s="264">
        <v>106</v>
      </c>
      <c r="E19" s="269">
        <v>139.473684210526</v>
      </c>
      <c r="F19" s="269">
        <v>-92.3338395892095</v>
      </c>
    </row>
    <row r="20" ht="26.25" customHeight="true" spans="1:6">
      <c r="A20" s="265" t="s">
        <v>133</v>
      </c>
      <c r="B20" s="264">
        <v>0</v>
      </c>
      <c r="C20" s="262">
        <v>0</v>
      </c>
      <c r="D20" s="264">
        <v>0</v>
      </c>
      <c r="E20" s="269"/>
      <c r="F20" s="269"/>
    </row>
    <row r="21" ht="26.25" customHeight="true" spans="1:6">
      <c r="A21" s="263" t="s">
        <v>134</v>
      </c>
      <c r="B21" s="264">
        <v>71000</v>
      </c>
      <c r="C21" s="262">
        <v>128382</v>
      </c>
      <c r="D21" s="264">
        <v>132462</v>
      </c>
      <c r="E21" s="269">
        <v>103.178015609665</v>
      </c>
      <c r="F21" s="269">
        <v>7.53976662453146</v>
      </c>
    </row>
    <row r="22" ht="26.25" customHeight="true" spans="1:6">
      <c r="A22" s="265" t="s">
        <v>135</v>
      </c>
      <c r="B22" s="264">
        <v>20442</v>
      </c>
      <c r="C22" s="262">
        <v>14662</v>
      </c>
      <c r="D22" s="264">
        <v>18136</v>
      </c>
      <c r="E22" s="269">
        <v>123.693902605374</v>
      </c>
      <c r="F22" s="269">
        <v>-25.8362640058886</v>
      </c>
    </row>
    <row r="23" ht="26.25" customHeight="true" spans="1:6">
      <c r="A23" s="265" t="s">
        <v>136</v>
      </c>
      <c r="B23" s="264">
        <v>3430</v>
      </c>
      <c r="C23" s="262">
        <v>7152</v>
      </c>
      <c r="D23" s="264">
        <v>7172</v>
      </c>
      <c r="E23" s="269">
        <v>100.279642058166</v>
      </c>
      <c r="F23" s="269">
        <v>74.4799902688237</v>
      </c>
    </row>
    <row r="24" ht="26.25" customHeight="true" spans="1:6">
      <c r="A24" s="265" t="s">
        <v>137</v>
      </c>
      <c r="B24" s="264">
        <v>6135</v>
      </c>
      <c r="C24" s="262">
        <v>8655</v>
      </c>
      <c r="D24" s="264">
        <v>8741</v>
      </c>
      <c r="E24" s="269">
        <v>100.993645291739</v>
      </c>
      <c r="F24" s="269">
        <v>18.9615868803375</v>
      </c>
    </row>
    <row r="25" ht="26.25" customHeight="true" spans="1:6">
      <c r="A25" s="265" t="s">
        <v>138</v>
      </c>
      <c r="B25" s="264">
        <v>40814</v>
      </c>
      <c r="C25" s="262">
        <v>97776</v>
      </c>
      <c r="D25" s="264">
        <v>98105</v>
      </c>
      <c r="E25" s="269">
        <v>100.336483390607</v>
      </c>
      <c r="F25" s="269">
        <v>12.6957141052003</v>
      </c>
    </row>
    <row r="26" ht="26.25" customHeight="true" spans="1:6">
      <c r="A26" s="265" t="s">
        <v>139</v>
      </c>
      <c r="B26" s="155">
        <v>0</v>
      </c>
      <c r="C26" s="262">
        <v>0</v>
      </c>
      <c r="D26" s="264">
        <v>0</v>
      </c>
      <c r="E26" s="269"/>
      <c r="F26" s="269"/>
    </row>
    <row r="27" ht="26.25" customHeight="true" spans="1:6">
      <c r="A27" s="265" t="s">
        <v>140</v>
      </c>
      <c r="B27" s="264">
        <v>179</v>
      </c>
      <c r="C27" s="262">
        <v>137</v>
      </c>
      <c r="D27" s="264">
        <v>308</v>
      </c>
      <c r="E27" s="269">
        <v>224.817518248175</v>
      </c>
      <c r="F27" s="269">
        <v>46.6666666666667</v>
      </c>
    </row>
    <row r="28" ht="26.25" customHeight="true" spans="1:6">
      <c r="A28" s="266" t="s">
        <v>118</v>
      </c>
      <c r="B28" s="262">
        <v>223650</v>
      </c>
      <c r="C28" s="262">
        <v>196350</v>
      </c>
      <c r="D28" s="262">
        <v>254790</v>
      </c>
      <c r="E28" s="269">
        <v>129.763177998472</v>
      </c>
      <c r="F28" s="269">
        <v>-0.500737584802727</v>
      </c>
    </row>
    <row r="29" ht="26.25" customHeight="true" spans="1:6">
      <c r="A29" s="167" t="s">
        <v>71</v>
      </c>
      <c r="B29" s="164">
        <v>35020</v>
      </c>
      <c r="C29" s="164">
        <v>35020</v>
      </c>
      <c r="D29" s="164">
        <v>35020</v>
      </c>
      <c r="E29" s="269">
        <v>100</v>
      </c>
      <c r="F29" s="269">
        <v>0</v>
      </c>
    </row>
    <row r="30" ht="26.25" customHeight="true" spans="1:6">
      <c r="A30" s="167" t="s">
        <v>72</v>
      </c>
      <c r="B30" s="164">
        <v>172573</v>
      </c>
      <c r="C30" s="164">
        <v>349142</v>
      </c>
      <c r="D30" s="164">
        <v>369340</v>
      </c>
      <c r="E30" s="269">
        <f>D30/C30*100</f>
        <v>105.785038752141</v>
      </c>
      <c r="F30" s="269">
        <v>200.22516480926</v>
      </c>
    </row>
    <row r="31" ht="26.25" customHeight="true" spans="1:6">
      <c r="A31" s="167" t="s">
        <v>73</v>
      </c>
      <c r="B31" s="164"/>
      <c r="C31" s="164">
        <v>108100</v>
      </c>
      <c r="D31" s="164">
        <v>108100</v>
      </c>
      <c r="E31" s="269">
        <f t="shared" ref="E31:E36" si="0">D31/C31*100</f>
        <v>100</v>
      </c>
      <c r="F31" s="269"/>
    </row>
    <row r="32" ht="26.25" customHeight="true" spans="1:6">
      <c r="A32" s="167" t="s">
        <v>74</v>
      </c>
      <c r="B32" s="164"/>
      <c r="C32" s="164">
        <v>95000</v>
      </c>
      <c r="D32" s="164">
        <v>95000</v>
      </c>
      <c r="E32" s="269">
        <f t="shared" si="0"/>
        <v>100</v>
      </c>
      <c r="F32" s="269"/>
    </row>
    <row r="33" ht="26.25" customHeight="true" spans="1:6">
      <c r="A33" s="167" t="s">
        <v>76</v>
      </c>
      <c r="B33" s="164">
        <v>50000</v>
      </c>
      <c r="C33" s="164">
        <v>85177</v>
      </c>
      <c r="D33" s="164">
        <v>85177</v>
      </c>
      <c r="E33" s="269">
        <f t="shared" si="0"/>
        <v>100</v>
      </c>
      <c r="F33" s="269">
        <v>551.100749120929</v>
      </c>
    </row>
    <row r="34" ht="26.25" customHeight="true" spans="1:6">
      <c r="A34" s="167" t="s">
        <v>77</v>
      </c>
      <c r="B34" s="164">
        <v>514144</v>
      </c>
      <c r="C34" s="164">
        <v>318373</v>
      </c>
      <c r="D34" s="164">
        <v>262602</v>
      </c>
      <c r="E34" s="269">
        <f t="shared" si="0"/>
        <v>82.4824969454068</v>
      </c>
      <c r="F34" s="269">
        <v>405.275917801893</v>
      </c>
    </row>
    <row r="35" ht="26.25" customHeight="true" spans="1:6">
      <c r="A35" s="167" t="s">
        <v>78</v>
      </c>
      <c r="B35" s="164">
        <v>26400</v>
      </c>
      <c r="C35" s="164">
        <v>26766</v>
      </c>
      <c r="D35" s="164">
        <v>23470</v>
      </c>
      <c r="E35" s="269">
        <f t="shared" si="0"/>
        <v>87.6858701337518</v>
      </c>
      <c r="F35" s="269"/>
    </row>
    <row r="36" ht="26.25" customHeight="true" spans="1:6">
      <c r="A36" s="267" t="s">
        <v>141</v>
      </c>
      <c r="B36" s="164">
        <v>968987</v>
      </c>
      <c r="C36" s="164">
        <f>1187162-26766</f>
        <v>1160396</v>
      </c>
      <c r="D36" s="164">
        <v>1186559</v>
      </c>
      <c r="E36" s="269">
        <f t="shared" si="0"/>
        <v>102.25466133975</v>
      </c>
      <c r="F36" s="269">
        <v>147.629402885944</v>
      </c>
    </row>
  </sheetData>
  <mergeCells count="7">
    <mergeCell ref="A1:F1"/>
    <mergeCell ref="A3:A4"/>
    <mergeCell ref="B3:B4"/>
    <mergeCell ref="C3:C4"/>
    <mergeCell ref="D3:D4"/>
    <mergeCell ref="E3:E4"/>
    <mergeCell ref="F3:F4"/>
  </mergeCells>
  <printOptions horizontalCentered="true"/>
  <pageMargins left="0.590551181102362" right="0.590551181102362" top="0.590551181102362" bottom="0.590551181102362" header="0.590551181102362" footer="0.236220472440945"/>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35"/>
  <sheetViews>
    <sheetView showGridLines="0" showZeros="0" workbookViewId="0">
      <pane xSplit="2" ySplit="5" topLeftCell="C6" activePane="bottomRight" state="frozen"/>
      <selection/>
      <selection pane="topRight"/>
      <selection pane="bottomLeft"/>
      <selection pane="bottomRight" activeCell="C5" sqref="C5"/>
    </sheetView>
  </sheetViews>
  <sheetFormatPr defaultColWidth="9" defaultRowHeight="14.25"/>
  <cols>
    <col min="1" max="1" width="46.25" style="50" customWidth="true"/>
    <col min="2" max="4" width="12.125" style="50" customWidth="true"/>
    <col min="5" max="6" width="11.375" style="50" customWidth="true"/>
    <col min="7" max="16384" width="9" style="50"/>
  </cols>
  <sheetData>
    <row r="1" s="49" customFormat="true" ht="48" customHeight="true" spans="1:6">
      <c r="A1" s="148" t="s">
        <v>142</v>
      </c>
      <c r="B1" s="148"/>
      <c r="C1" s="148"/>
      <c r="D1" s="148"/>
      <c r="E1" s="148"/>
      <c r="F1" s="148"/>
    </row>
    <row r="2" s="24" customFormat="true" spans="1:6">
      <c r="A2" s="155" t="s">
        <v>143</v>
      </c>
      <c r="F2" s="254" t="s">
        <v>40</v>
      </c>
    </row>
    <row r="3" s="24" customFormat="true" ht="20.1" customHeight="true" spans="1:6">
      <c r="A3" s="30" t="s">
        <v>41</v>
      </c>
      <c r="B3" s="31" t="s">
        <v>42</v>
      </c>
      <c r="C3" s="31" t="s">
        <v>43</v>
      </c>
      <c r="D3" s="31" t="s">
        <v>44</v>
      </c>
      <c r="E3" s="31" t="s">
        <v>82</v>
      </c>
      <c r="F3" s="31" t="s">
        <v>83</v>
      </c>
    </row>
    <row r="4" s="25" customFormat="true" ht="20.1" customHeight="true" spans="1:6">
      <c r="A4" s="30"/>
      <c r="B4" s="32"/>
      <c r="C4" s="32"/>
      <c r="D4" s="32"/>
      <c r="E4" s="32"/>
      <c r="F4" s="32"/>
    </row>
    <row r="5" ht="27.95" customHeight="true" spans="1:6">
      <c r="A5" s="16" t="s">
        <v>144</v>
      </c>
      <c r="B5" s="244">
        <v>968986.94296</v>
      </c>
      <c r="C5" s="244">
        <v>1002897</v>
      </c>
      <c r="D5" s="244">
        <v>887291</v>
      </c>
      <c r="E5" s="255">
        <f>D5/C5*100</f>
        <v>88.4727943148698</v>
      </c>
      <c r="F5" s="255">
        <v>106.518682996541</v>
      </c>
    </row>
    <row r="6" ht="27.95" customHeight="true" spans="1:6">
      <c r="A6" s="245" t="s">
        <v>145</v>
      </c>
      <c r="B6" s="244">
        <v>103258.864</v>
      </c>
      <c r="C6" s="244">
        <v>72766</v>
      </c>
      <c r="D6" s="244">
        <v>64340</v>
      </c>
      <c r="E6" s="255">
        <f t="shared" ref="E6:E35" si="0">D6/C6*100</f>
        <v>88.4204161284116</v>
      </c>
      <c r="F6" s="255">
        <v>38426.9461077844</v>
      </c>
    </row>
    <row r="7" ht="27.95" customHeight="true" spans="1:6">
      <c r="A7" s="245" t="s">
        <v>146</v>
      </c>
      <c r="B7" s="244"/>
      <c r="C7" s="244">
        <v>257</v>
      </c>
      <c r="D7" s="244">
        <v>257</v>
      </c>
      <c r="E7" s="255">
        <f t="shared" si="0"/>
        <v>100</v>
      </c>
      <c r="F7" s="255"/>
    </row>
    <row r="8" ht="27.95" customHeight="true" spans="1:6">
      <c r="A8" s="245" t="s">
        <v>147</v>
      </c>
      <c r="B8" s="244">
        <v>45131.607</v>
      </c>
      <c r="C8" s="244">
        <v>66082</v>
      </c>
      <c r="D8" s="244">
        <v>62420</v>
      </c>
      <c r="E8" s="255">
        <f t="shared" si="0"/>
        <v>94.4584001694864</v>
      </c>
      <c r="F8" s="255">
        <v>124.451636102122</v>
      </c>
    </row>
    <row r="9" ht="27.95" customHeight="true" spans="1:9">
      <c r="A9" s="245" t="s">
        <v>148</v>
      </c>
      <c r="B9" s="244">
        <v>197529.07572</v>
      </c>
      <c r="C9" s="244">
        <v>243813</v>
      </c>
      <c r="D9" s="244">
        <v>241465</v>
      </c>
      <c r="E9" s="255">
        <f t="shared" si="0"/>
        <v>99.036966855746</v>
      </c>
      <c r="F9" s="255">
        <v>21.9520202020202</v>
      </c>
      <c r="G9" s="24"/>
      <c r="H9" s="155"/>
      <c r="I9" s="156"/>
    </row>
    <row r="10" ht="27.95" customHeight="true" spans="1:9">
      <c r="A10" s="245" t="s">
        <v>149</v>
      </c>
      <c r="B10" s="244">
        <v>14819.364</v>
      </c>
      <c r="C10" s="244">
        <v>5698</v>
      </c>
      <c r="D10" s="244">
        <v>5108</v>
      </c>
      <c r="E10" s="255">
        <f t="shared" si="0"/>
        <v>89.6454896454896</v>
      </c>
      <c r="F10" s="255">
        <v>1145.85365853659</v>
      </c>
      <c r="G10" s="24"/>
      <c r="H10" s="155"/>
      <c r="I10" s="156"/>
    </row>
    <row r="11" ht="27.95" customHeight="true" spans="1:9">
      <c r="A11" s="245" t="s">
        <v>150</v>
      </c>
      <c r="B11" s="244">
        <v>7135.515</v>
      </c>
      <c r="C11" s="244">
        <v>8971</v>
      </c>
      <c r="D11" s="244">
        <v>6626</v>
      </c>
      <c r="E11" s="255">
        <f t="shared" si="0"/>
        <v>73.8602162523687</v>
      </c>
      <c r="F11" s="255">
        <v>910.060975609756</v>
      </c>
      <c r="G11" s="24"/>
      <c r="H11" s="155"/>
      <c r="I11" s="156"/>
    </row>
    <row r="12" ht="27.95" customHeight="true" spans="1:6">
      <c r="A12" s="245" t="s">
        <v>151</v>
      </c>
      <c r="B12" s="244">
        <v>120995.87724</v>
      </c>
      <c r="C12" s="244">
        <v>203263</v>
      </c>
      <c r="D12" s="244">
        <v>201354</v>
      </c>
      <c r="E12" s="255">
        <f t="shared" si="0"/>
        <v>99.0608226780083</v>
      </c>
      <c r="F12" s="255">
        <v>182.166479820628</v>
      </c>
    </row>
    <row r="13" ht="27.95" customHeight="true" spans="1:6">
      <c r="A13" s="245" t="s">
        <v>152</v>
      </c>
      <c r="B13" s="244">
        <v>92311.308</v>
      </c>
      <c r="C13" s="244">
        <v>94477</v>
      </c>
      <c r="D13" s="244">
        <v>90560</v>
      </c>
      <c r="E13" s="255">
        <f t="shared" si="0"/>
        <v>95.8540173798914</v>
      </c>
      <c r="F13" s="255">
        <v>86.6446826051113</v>
      </c>
    </row>
    <row r="14" ht="27.95" customHeight="true" spans="1:6">
      <c r="A14" s="245" t="s">
        <v>153</v>
      </c>
      <c r="B14" s="244">
        <v>7607.97</v>
      </c>
      <c r="C14" s="244">
        <v>10136</v>
      </c>
      <c r="D14" s="244">
        <v>6858</v>
      </c>
      <c r="E14" s="255">
        <f t="shared" si="0"/>
        <v>67.6598263614838</v>
      </c>
      <c r="F14" s="255">
        <v>481.679389312977</v>
      </c>
    </row>
    <row r="15" ht="27.95" customHeight="true" spans="1:6">
      <c r="A15" s="245" t="s">
        <v>154</v>
      </c>
      <c r="B15" s="244">
        <v>22113.612</v>
      </c>
      <c r="C15" s="244">
        <v>41330</v>
      </c>
      <c r="D15" s="244">
        <v>41317</v>
      </c>
      <c r="E15" s="255">
        <f t="shared" si="0"/>
        <v>99.9685458504718</v>
      </c>
      <c r="F15" s="255">
        <v>1066.15862263618</v>
      </c>
    </row>
    <row r="16" ht="27.95" customHeight="true" spans="1:6">
      <c r="A16" s="245" t="s">
        <v>155</v>
      </c>
      <c r="B16" s="244">
        <v>132764.859</v>
      </c>
      <c r="C16" s="244">
        <v>105900</v>
      </c>
      <c r="D16" s="244">
        <v>66756</v>
      </c>
      <c r="E16" s="255">
        <f t="shared" si="0"/>
        <v>63.0368271954674</v>
      </c>
      <c r="F16" s="255">
        <v>22.0803920851468</v>
      </c>
    </row>
    <row r="17" ht="27.95" customHeight="true" spans="1:6">
      <c r="A17" s="245" t="s">
        <v>156</v>
      </c>
      <c r="B17" s="244">
        <v>42131.61</v>
      </c>
      <c r="C17" s="244">
        <v>45967</v>
      </c>
      <c r="D17" s="244">
        <v>18349</v>
      </c>
      <c r="E17" s="255">
        <f t="shared" si="0"/>
        <v>39.9177670937847</v>
      </c>
      <c r="F17" s="255">
        <v>157.638303847234</v>
      </c>
    </row>
    <row r="18" ht="27.95" customHeight="true" spans="1:6">
      <c r="A18" s="245" t="s">
        <v>157</v>
      </c>
      <c r="B18" s="244">
        <v>79904.727</v>
      </c>
      <c r="C18" s="244">
        <v>24532</v>
      </c>
      <c r="D18" s="244">
        <v>24152</v>
      </c>
      <c r="E18" s="255">
        <f t="shared" si="0"/>
        <v>98.4510027718898</v>
      </c>
      <c r="F18" s="255">
        <v>5016.94915254237</v>
      </c>
    </row>
    <row r="19" ht="27.95" customHeight="true" spans="1:6">
      <c r="A19" s="245" t="s">
        <v>158</v>
      </c>
      <c r="B19" s="244">
        <v>129.195</v>
      </c>
      <c r="C19" s="244">
        <v>2447</v>
      </c>
      <c r="D19" s="244">
        <v>165</v>
      </c>
      <c r="E19" s="255">
        <f t="shared" si="0"/>
        <v>6.74295055169595</v>
      </c>
      <c r="F19" s="255">
        <v>1400</v>
      </c>
    </row>
    <row r="20" ht="27.95" customHeight="true" spans="1:6">
      <c r="A20" s="245" t="s">
        <v>159</v>
      </c>
      <c r="B20" s="244">
        <v>181.44</v>
      </c>
      <c r="C20" s="244">
        <v>241</v>
      </c>
      <c r="D20" s="244">
        <v>241</v>
      </c>
      <c r="E20" s="255">
        <f t="shared" si="0"/>
        <v>100</v>
      </c>
      <c r="F20" s="255"/>
    </row>
    <row r="21" ht="27.95" customHeight="true" spans="1:6">
      <c r="A21" s="245" t="s">
        <v>160</v>
      </c>
      <c r="B21" s="244">
        <v>1080</v>
      </c>
      <c r="C21" s="244">
        <v>1113</v>
      </c>
      <c r="D21" s="244">
        <v>1113</v>
      </c>
      <c r="E21" s="255">
        <f t="shared" si="0"/>
        <v>100</v>
      </c>
      <c r="F21" s="255"/>
    </row>
    <row r="22" ht="27.95" customHeight="true" spans="1:6">
      <c r="A22" s="245" t="s">
        <v>161</v>
      </c>
      <c r="B22" s="244">
        <v>5050.584</v>
      </c>
      <c r="C22" s="244">
        <v>6499</v>
      </c>
      <c r="D22" s="244">
        <v>6499</v>
      </c>
      <c r="E22" s="255">
        <f t="shared" si="0"/>
        <v>100</v>
      </c>
      <c r="F22" s="255"/>
    </row>
    <row r="23" ht="27.95" customHeight="true" spans="1:6">
      <c r="A23" s="245" t="s">
        <v>162</v>
      </c>
      <c r="B23" s="244">
        <v>7281.9</v>
      </c>
      <c r="C23" s="244">
        <v>36092</v>
      </c>
      <c r="D23" s="244">
        <v>18425</v>
      </c>
      <c r="E23" s="255">
        <f t="shared" si="0"/>
        <v>51.0500942037016</v>
      </c>
      <c r="F23" s="255">
        <v>1881.18279569892</v>
      </c>
    </row>
    <row r="24" ht="27.95" customHeight="true" spans="1:6">
      <c r="A24" s="245" t="s">
        <v>163</v>
      </c>
      <c r="B24" s="244">
        <v>1085.85</v>
      </c>
      <c r="C24" s="244">
        <v>3599</v>
      </c>
      <c r="D24" s="244">
        <v>3599</v>
      </c>
      <c r="E24" s="255">
        <f t="shared" si="0"/>
        <v>100</v>
      </c>
      <c r="F24" s="255"/>
    </row>
    <row r="25" ht="27.95" customHeight="true" spans="1:6">
      <c r="A25" s="245" t="s">
        <v>164</v>
      </c>
      <c r="B25" s="244">
        <v>7452.585</v>
      </c>
      <c r="C25" s="244">
        <v>10310</v>
      </c>
      <c r="D25" s="244">
        <v>8283</v>
      </c>
      <c r="E25" s="255">
        <f t="shared" si="0"/>
        <v>80.3394762366634</v>
      </c>
      <c r="F25" s="255">
        <v>8806.45161290323</v>
      </c>
    </row>
    <row r="26" ht="27.95" customHeight="true" spans="1:6">
      <c r="A26" s="245" t="s">
        <v>165</v>
      </c>
      <c r="B26" s="244">
        <v>13500</v>
      </c>
      <c r="C26" s="244">
        <v>0</v>
      </c>
      <c r="D26" s="244">
        <v>0</v>
      </c>
      <c r="E26" s="255"/>
      <c r="F26" s="255"/>
    </row>
    <row r="27" ht="27.95" customHeight="true" spans="1:6">
      <c r="A27" s="245" t="s">
        <v>166</v>
      </c>
      <c r="B27" s="244">
        <v>53841</v>
      </c>
      <c r="C27" s="244">
        <v>5371</v>
      </c>
      <c r="D27" s="244">
        <v>5371</v>
      </c>
      <c r="E27" s="255">
        <f t="shared" si="0"/>
        <v>100</v>
      </c>
      <c r="F27" s="255">
        <v>667.285714285714</v>
      </c>
    </row>
    <row r="28" ht="27.95" customHeight="true" spans="1:6">
      <c r="A28" s="246" t="s">
        <v>167</v>
      </c>
      <c r="B28" s="244">
        <v>13590</v>
      </c>
      <c r="C28" s="244">
        <v>13871</v>
      </c>
      <c r="D28" s="244">
        <v>13871</v>
      </c>
      <c r="E28" s="255">
        <f t="shared" si="0"/>
        <v>100</v>
      </c>
      <c r="F28" s="255">
        <v>-0.673111349803079</v>
      </c>
    </row>
    <row r="29" ht="27.95" customHeight="true" spans="1:6">
      <c r="A29" s="247" t="s">
        <v>168</v>
      </c>
      <c r="B29" s="248">
        <v>90</v>
      </c>
      <c r="C29" s="248">
        <v>162</v>
      </c>
      <c r="D29" s="248">
        <v>162</v>
      </c>
      <c r="E29" s="256">
        <f t="shared" si="0"/>
        <v>100</v>
      </c>
      <c r="F29" s="256">
        <v>636.363636363636</v>
      </c>
    </row>
    <row r="30" ht="27.95" customHeight="true" spans="1:6">
      <c r="A30" s="249" t="s">
        <v>141</v>
      </c>
      <c r="B30" s="250">
        <v>968987</v>
      </c>
      <c r="C30" s="250">
        <v>1160396</v>
      </c>
      <c r="D30" s="250">
        <v>1186559</v>
      </c>
      <c r="E30" s="257">
        <v>102.25466133975</v>
      </c>
      <c r="F30" s="257">
        <v>147.629402885944</v>
      </c>
    </row>
    <row r="31" ht="27.95" customHeight="true" spans="1:6">
      <c r="A31" s="251" t="s">
        <v>169</v>
      </c>
      <c r="B31" s="244">
        <v>968986.94296</v>
      </c>
      <c r="C31" s="244">
        <v>1002897</v>
      </c>
      <c r="D31" s="244">
        <v>887291</v>
      </c>
      <c r="E31" s="255">
        <v>88.4727943148698</v>
      </c>
      <c r="F31" s="255">
        <v>106.518682996541</v>
      </c>
    </row>
    <row r="32" ht="27.95" customHeight="true" spans="1:6">
      <c r="A32" s="251" t="s">
        <v>170</v>
      </c>
      <c r="B32" s="244"/>
      <c r="C32" s="244">
        <v>95000</v>
      </c>
      <c r="D32" s="244">
        <v>95000</v>
      </c>
      <c r="E32" s="255">
        <f t="shared" si="0"/>
        <v>100</v>
      </c>
      <c r="F32" s="255"/>
    </row>
    <row r="33" ht="27.95" customHeight="true" spans="1:6">
      <c r="A33" s="252" t="s">
        <v>171</v>
      </c>
      <c r="B33" s="244">
        <v>0</v>
      </c>
      <c r="C33" s="244">
        <f>C30-C31-C32</f>
        <v>62499</v>
      </c>
      <c r="D33" s="244">
        <v>204268</v>
      </c>
      <c r="E33" s="255">
        <f t="shared" si="0"/>
        <v>326.83402934447</v>
      </c>
      <c r="F33" s="255">
        <v>312.454316002019</v>
      </c>
    </row>
    <row r="34" ht="27.95" customHeight="true" spans="1:6">
      <c r="A34" s="253" t="s">
        <v>172</v>
      </c>
      <c r="B34" s="244"/>
      <c r="C34" s="244"/>
      <c r="D34" s="244">
        <v>2262</v>
      </c>
      <c r="E34" s="255"/>
      <c r="F34" s="255"/>
    </row>
    <row r="35" ht="27.95" customHeight="true" spans="1:6">
      <c r="A35" s="253" t="s">
        <v>173</v>
      </c>
      <c r="B35" s="244"/>
      <c r="C35" s="244"/>
      <c r="D35" s="244">
        <v>202006</v>
      </c>
      <c r="E35" s="255"/>
      <c r="F35" s="255">
        <v>307.886925795053</v>
      </c>
    </row>
  </sheetData>
  <mergeCells count="7">
    <mergeCell ref="A1:F1"/>
    <mergeCell ref="A3:A4"/>
    <mergeCell ref="B3:B4"/>
    <mergeCell ref="C3:C4"/>
    <mergeCell ref="D3:D4"/>
    <mergeCell ref="E3:E4"/>
    <mergeCell ref="F3:F4"/>
  </mergeCells>
  <printOptions horizontalCentered="true"/>
  <pageMargins left="0.590551181102362" right="0.590551181102362" top="0.984251968503937" bottom="0.590551181102362" header="0.590551181102362" footer="0.236220472440945"/>
  <pageSetup paperSize="9" scale="94"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D414"/>
  <sheetViews>
    <sheetView showGridLines="0" showZeros="0" workbookViewId="0">
      <selection activeCell="F18" sqref="F18"/>
    </sheetView>
  </sheetViews>
  <sheetFormatPr defaultColWidth="8.375" defaultRowHeight="24.95" customHeight="true" outlineLevelCol="3"/>
  <cols>
    <col min="1" max="1" width="47.625" style="231" customWidth="true"/>
    <col min="2" max="3" width="19" style="232" customWidth="true"/>
    <col min="4" max="4" width="19" style="233" customWidth="true"/>
    <col min="5" max="16384" width="8.375" style="231"/>
  </cols>
  <sheetData>
    <row r="1" s="228" customFormat="true" ht="51.75" customHeight="true" spans="1:4">
      <c r="A1" s="234" t="s">
        <v>174</v>
      </c>
      <c r="B1" s="234"/>
      <c r="C1" s="234"/>
      <c r="D1" s="234"/>
    </row>
    <row r="2" ht="19.5" customHeight="true" spans="1:4">
      <c r="A2" s="29" t="s">
        <v>175</v>
      </c>
      <c r="B2" s="235"/>
      <c r="C2" s="235"/>
      <c r="D2" s="236" t="s">
        <v>40</v>
      </c>
    </row>
    <row r="3" s="229" customFormat="true" ht="36.75" customHeight="true" spans="1:4">
      <c r="A3" s="237" t="s">
        <v>176</v>
      </c>
      <c r="B3" s="139" t="s">
        <v>43</v>
      </c>
      <c r="C3" s="139" t="s">
        <v>44</v>
      </c>
      <c r="D3" s="30" t="s">
        <v>82</v>
      </c>
    </row>
    <row r="4" s="230" customFormat="true" ht="30" customHeight="true" spans="1:4">
      <c r="A4" s="238" t="s">
        <v>144</v>
      </c>
      <c r="B4" s="239">
        <v>1002896.8005</v>
      </c>
      <c r="C4" s="239">
        <v>887290.978895</v>
      </c>
      <c r="D4" s="240">
        <f>C4/B4*100</f>
        <v>88.4728098098065</v>
      </c>
    </row>
    <row r="5" ht="30" customHeight="true" spans="1:4">
      <c r="A5" s="241" t="s">
        <v>145</v>
      </c>
      <c r="B5" s="239">
        <v>72765.431979</v>
      </c>
      <c r="C5" s="239">
        <v>64338.284349</v>
      </c>
      <c r="D5" s="240">
        <f t="shared" ref="D5:D68" si="0">C5/B5*100</f>
        <v>88.4187485722176</v>
      </c>
    </row>
    <row r="6" ht="30" customHeight="true" spans="1:4">
      <c r="A6" s="242" t="s">
        <v>177</v>
      </c>
      <c r="B6" s="239">
        <v>1614.340745</v>
      </c>
      <c r="C6" s="239">
        <v>1614.237566</v>
      </c>
      <c r="D6" s="240">
        <f t="shared" si="0"/>
        <v>99.9936085984127</v>
      </c>
    </row>
    <row r="7" ht="30" customHeight="true" spans="1:4">
      <c r="A7" s="243" t="s">
        <v>178</v>
      </c>
      <c r="B7" s="239">
        <v>1577.53533861867</v>
      </c>
      <c r="C7" s="239">
        <v>1577.434512</v>
      </c>
      <c r="D7" s="240">
        <f t="shared" si="0"/>
        <v>99.9936085984127</v>
      </c>
    </row>
    <row r="8" ht="30" customHeight="true" spans="1:4">
      <c r="A8" s="243" t="s">
        <v>179</v>
      </c>
      <c r="B8" s="239">
        <v>0</v>
      </c>
      <c r="C8" s="239">
        <v>0</v>
      </c>
      <c r="D8" s="240"/>
    </row>
    <row r="9" ht="30" customHeight="true" spans="1:4">
      <c r="A9" s="243" t="s">
        <v>180</v>
      </c>
      <c r="B9" s="239">
        <v>30.0019175430341</v>
      </c>
      <c r="C9" s="239">
        <v>30</v>
      </c>
      <c r="D9" s="240">
        <f t="shared" si="0"/>
        <v>99.9936085984127</v>
      </c>
    </row>
    <row r="10" ht="30" customHeight="true" spans="1:4">
      <c r="A10" s="243" t="s">
        <v>181</v>
      </c>
      <c r="B10" s="239">
        <v>6.00038350860681</v>
      </c>
      <c r="C10" s="239">
        <v>6</v>
      </c>
      <c r="D10" s="240">
        <f t="shared" si="0"/>
        <v>99.9936085984127</v>
      </c>
    </row>
    <row r="11" ht="30" customHeight="true" spans="1:4">
      <c r="A11" s="243" t="s">
        <v>182</v>
      </c>
      <c r="B11" s="239">
        <v>0.498085834665943</v>
      </c>
      <c r="C11" s="239">
        <v>0.498054</v>
      </c>
      <c r="D11" s="240">
        <f t="shared" si="0"/>
        <v>99.9936085984127</v>
      </c>
    </row>
    <row r="12" ht="30" customHeight="true" spans="1:4">
      <c r="A12" s="243" t="s">
        <v>183</v>
      </c>
      <c r="B12" s="239">
        <v>0</v>
      </c>
      <c r="C12" s="239">
        <v>0</v>
      </c>
      <c r="D12" s="240"/>
    </row>
    <row r="13" customHeight="true" spans="1:4">
      <c r="A13" s="243" t="s">
        <v>184</v>
      </c>
      <c r="B13" s="239">
        <v>0.305019495020846</v>
      </c>
      <c r="C13" s="239">
        <v>0.305</v>
      </c>
      <c r="D13" s="240">
        <f t="shared" si="0"/>
        <v>99.9936085984127</v>
      </c>
    </row>
    <row r="14" customHeight="true" spans="1:4">
      <c r="A14" s="242" t="s">
        <v>185</v>
      </c>
      <c r="B14" s="239">
        <v>1474</v>
      </c>
      <c r="C14" s="239">
        <v>1473.662023</v>
      </c>
      <c r="D14" s="240">
        <f t="shared" si="0"/>
        <v>99.9770707598372</v>
      </c>
    </row>
    <row r="15" customHeight="true" spans="1:4">
      <c r="A15" s="243" t="s">
        <v>178</v>
      </c>
      <c r="B15" s="239">
        <v>1120.10774019383</v>
      </c>
      <c r="C15" s="239">
        <v>1119.850908</v>
      </c>
      <c r="D15" s="240">
        <f t="shared" si="0"/>
        <v>99.9770707598372</v>
      </c>
    </row>
    <row r="16" customHeight="true" spans="1:4">
      <c r="A16" s="243" t="s">
        <v>183</v>
      </c>
      <c r="B16" s="239">
        <v>313.679039220243</v>
      </c>
      <c r="C16" s="239">
        <v>313.607115</v>
      </c>
      <c r="D16" s="240">
        <f t="shared" si="0"/>
        <v>99.9770707598372</v>
      </c>
    </row>
    <row r="17" customHeight="true" spans="1:4">
      <c r="A17" s="243" t="s">
        <v>186</v>
      </c>
      <c r="B17" s="239">
        <v>40.2132205859253</v>
      </c>
      <c r="C17" s="239">
        <v>40.204</v>
      </c>
      <c r="D17" s="240">
        <f t="shared" si="0"/>
        <v>99.9770707598372</v>
      </c>
    </row>
    <row r="18" customHeight="true" spans="1:4">
      <c r="A18" s="242" t="s">
        <v>187</v>
      </c>
      <c r="B18" s="239">
        <v>17447.675987</v>
      </c>
      <c r="C18" s="239">
        <v>16961.7906</v>
      </c>
      <c r="D18" s="240">
        <f t="shared" si="0"/>
        <v>97.2151856364021</v>
      </c>
    </row>
    <row r="19" customHeight="true" spans="1:4">
      <c r="A19" s="243" t="s">
        <v>178</v>
      </c>
      <c r="B19" s="239">
        <v>3887.19244967937</v>
      </c>
      <c r="C19" s="239">
        <v>3778.94135600001</v>
      </c>
      <c r="D19" s="240">
        <f t="shared" si="0"/>
        <v>97.2151856364021</v>
      </c>
    </row>
    <row r="20" customHeight="true" spans="1:4">
      <c r="A20" s="243" t="s">
        <v>188</v>
      </c>
      <c r="B20" s="239">
        <v>10011.5826311353</v>
      </c>
      <c r="C20" s="239">
        <v>9732.77864</v>
      </c>
      <c r="D20" s="240">
        <f t="shared" si="0"/>
        <v>97.2151856364021</v>
      </c>
    </row>
    <row r="21" customHeight="true" spans="1:4">
      <c r="A21" s="243" t="s">
        <v>179</v>
      </c>
      <c r="B21" s="239">
        <v>2689.5221902667</v>
      </c>
      <c r="C21" s="239">
        <v>2614.62399</v>
      </c>
      <c r="D21" s="240">
        <f t="shared" si="0"/>
        <v>97.2151856364021</v>
      </c>
    </row>
    <row r="22" customHeight="true" spans="1:4">
      <c r="A22" s="243" t="s">
        <v>189</v>
      </c>
      <c r="B22" s="239">
        <v>97.7788103553304</v>
      </c>
      <c r="C22" s="239">
        <v>95.055852</v>
      </c>
      <c r="D22" s="240">
        <f t="shared" si="0"/>
        <v>97.2151856364021</v>
      </c>
    </row>
    <row r="23" customHeight="true" spans="1:4">
      <c r="A23" s="243" t="s">
        <v>183</v>
      </c>
      <c r="B23" s="239">
        <v>641.804958675477</v>
      </c>
      <c r="C23" s="239">
        <v>623.931881999999</v>
      </c>
      <c r="D23" s="240">
        <f t="shared" si="0"/>
        <v>97.2151856364021</v>
      </c>
    </row>
    <row r="24" customHeight="true" spans="1:4">
      <c r="A24" s="243" t="s">
        <v>190</v>
      </c>
      <c r="B24" s="239">
        <v>119.794946887796</v>
      </c>
      <c r="C24" s="239">
        <v>116.45888</v>
      </c>
      <c r="D24" s="240">
        <f t="shared" si="0"/>
        <v>97.2151856364021</v>
      </c>
    </row>
    <row r="25" customHeight="true" spans="1:4">
      <c r="A25" s="242" t="s">
        <v>191</v>
      </c>
      <c r="B25" s="239">
        <v>1483</v>
      </c>
      <c r="C25" s="239">
        <v>1482.938175</v>
      </c>
      <c r="D25" s="240">
        <f t="shared" si="0"/>
        <v>99.9958310856372</v>
      </c>
    </row>
    <row r="26" customHeight="true" spans="1:4">
      <c r="A26" s="243" t="s">
        <v>178</v>
      </c>
      <c r="B26" s="239">
        <v>1100.62560013872</v>
      </c>
      <c r="C26" s="239">
        <v>1100.579716</v>
      </c>
      <c r="D26" s="240">
        <f t="shared" si="0"/>
        <v>99.9958310856372</v>
      </c>
    </row>
    <row r="27" customHeight="true" spans="1:4">
      <c r="A27" s="243" t="s">
        <v>183</v>
      </c>
      <c r="B27" s="239">
        <v>354.911254946283</v>
      </c>
      <c r="C27" s="239">
        <v>354.896459</v>
      </c>
      <c r="D27" s="240">
        <f t="shared" si="0"/>
        <v>99.9958310856372</v>
      </c>
    </row>
    <row r="28" customHeight="true" spans="1:4">
      <c r="A28" s="243" t="s">
        <v>192</v>
      </c>
      <c r="B28" s="239">
        <v>27.4631449149928</v>
      </c>
      <c r="C28" s="239">
        <v>27.462</v>
      </c>
      <c r="D28" s="240">
        <f t="shared" si="0"/>
        <v>99.9958310856372</v>
      </c>
    </row>
    <row r="29" customHeight="true" spans="1:4">
      <c r="A29" s="242" t="s">
        <v>193</v>
      </c>
      <c r="B29" s="239">
        <v>1255</v>
      </c>
      <c r="C29" s="239">
        <v>1254.613767</v>
      </c>
      <c r="D29" s="240">
        <f t="shared" si="0"/>
        <v>99.9692244621514</v>
      </c>
    </row>
    <row r="30" customHeight="true" spans="1:4">
      <c r="A30" s="243" t="s">
        <v>178</v>
      </c>
      <c r="B30" s="239">
        <v>585.174858710123</v>
      </c>
      <c r="C30" s="239">
        <v>584.994768</v>
      </c>
      <c r="D30" s="240">
        <f t="shared" si="0"/>
        <v>99.9692244621514</v>
      </c>
    </row>
    <row r="31" customHeight="true" spans="1:4">
      <c r="A31" s="243" t="s">
        <v>194</v>
      </c>
      <c r="B31" s="239">
        <v>65.1196609258951</v>
      </c>
      <c r="C31" s="239">
        <v>65.09962</v>
      </c>
      <c r="D31" s="240">
        <f t="shared" si="0"/>
        <v>99.9692244621514</v>
      </c>
    </row>
    <row r="32" customHeight="true" spans="1:4">
      <c r="A32" s="243" t="s">
        <v>195</v>
      </c>
      <c r="B32" s="239">
        <v>604.705480363982</v>
      </c>
      <c r="C32" s="239">
        <v>604.519379</v>
      </c>
      <c r="D32" s="240">
        <f t="shared" si="0"/>
        <v>99.9692244621514</v>
      </c>
    </row>
    <row r="33" customHeight="true" spans="1:4">
      <c r="A33" s="242" t="s">
        <v>196</v>
      </c>
      <c r="B33" s="239">
        <v>3439</v>
      </c>
      <c r="C33" s="239">
        <v>3438.602205</v>
      </c>
      <c r="D33" s="240">
        <f t="shared" si="0"/>
        <v>99.9884328293109</v>
      </c>
    </row>
    <row r="34" customHeight="true" spans="1:4">
      <c r="A34" s="243" t="s">
        <v>178</v>
      </c>
      <c r="B34" s="239">
        <v>1114.95704098404</v>
      </c>
      <c r="C34" s="239">
        <v>1114.828072</v>
      </c>
      <c r="D34" s="240">
        <f t="shared" si="0"/>
        <v>99.9884328293109</v>
      </c>
    </row>
    <row r="35" customHeight="true" spans="1:4">
      <c r="A35" s="243" t="s">
        <v>197</v>
      </c>
      <c r="B35" s="239">
        <v>150.017352763257</v>
      </c>
      <c r="C35" s="239">
        <v>150</v>
      </c>
      <c r="D35" s="240">
        <f t="shared" si="0"/>
        <v>99.9884328293109</v>
      </c>
    </row>
    <row r="36" customHeight="true" spans="1:4">
      <c r="A36" s="243" t="s">
        <v>198</v>
      </c>
      <c r="B36" s="239">
        <v>80.1092663755795</v>
      </c>
      <c r="C36" s="239">
        <v>80.1</v>
      </c>
      <c r="D36" s="240">
        <f t="shared" si="0"/>
        <v>99.9884328293109</v>
      </c>
    </row>
    <row r="37" customHeight="true" spans="1:4">
      <c r="A37" s="243" t="s">
        <v>183</v>
      </c>
      <c r="B37" s="239">
        <v>429.377819865325</v>
      </c>
      <c r="C37" s="239">
        <v>429.328153</v>
      </c>
      <c r="D37" s="240">
        <f t="shared" si="0"/>
        <v>99.9884328293109</v>
      </c>
    </row>
    <row r="38" customHeight="true" spans="1:4">
      <c r="A38" s="243" t="s">
        <v>199</v>
      </c>
      <c r="B38" s="239">
        <v>1664.5385200118</v>
      </c>
      <c r="C38" s="239">
        <v>1664.34598</v>
      </c>
      <c r="D38" s="240">
        <f t="shared" si="0"/>
        <v>99.9884328293109</v>
      </c>
    </row>
    <row r="39" customHeight="true" spans="1:4">
      <c r="A39" s="242" t="s">
        <v>200</v>
      </c>
      <c r="B39" s="239">
        <v>1141</v>
      </c>
      <c r="C39" s="239">
        <v>1140.703778</v>
      </c>
      <c r="D39" s="240">
        <f t="shared" si="0"/>
        <v>99.9740383873795</v>
      </c>
    </row>
    <row r="40" customHeight="true" spans="1:4">
      <c r="A40" s="243" t="s">
        <v>178</v>
      </c>
      <c r="B40" s="239">
        <v>1141</v>
      </c>
      <c r="C40" s="239">
        <v>1140.703778</v>
      </c>
      <c r="D40" s="240">
        <f t="shared" si="0"/>
        <v>99.9740383873795</v>
      </c>
    </row>
    <row r="41" customHeight="true" spans="1:4">
      <c r="A41" s="242" t="s">
        <v>201</v>
      </c>
      <c r="B41" s="239">
        <v>1016</v>
      </c>
      <c r="C41" s="239">
        <v>1015.869015</v>
      </c>
      <c r="D41" s="240">
        <f t="shared" si="0"/>
        <v>99.9871077755906</v>
      </c>
    </row>
    <row r="42" customHeight="true" spans="1:4">
      <c r="A42" s="243" t="s">
        <v>178</v>
      </c>
      <c r="B42" s="239">
        <v>1016</v>
      </c>
      <c r="C42" s="239">
        <v>1015.869015</v>
      </c>
      <c r="D42" s="240">
        <f t="shared" si="0"/>
        <v>99.9871077755906</v>
      </c>
    </row>
    <row r="43" customHeight="true" spans="1:4">
      <c r="A43" s="242" t="s">
        <v>202</v>
      </c>
      <c r="B43" s="239">
        <v>4326</v>
      </c>
      <c r="C43" s="239">
        <v>4326.507514</v>
      </c>
      <c r="D43" s="240">
        <f t="shared" si="0"/>
        <v>100.01173171521</v>
      </c>
    </row>
    <row r="44" customHeight="true" spans="1:4">
      <c r="A44" s="243" t="s">
        <v>178</v>
      </c>
      <c r="B44" s="239">
        <v>4160.40561006223</v>
      </c>
      <c r="C44" s="239">
        <v>4160.893697</v>
      </c>
      <c r="D44" s="240">
        <f t="shared" si="0"/>
        <v>100.01173171521</v>
      </c>
    </row>
    <row r="45" customHeight="true" spans="1:4">
      <c r="A45" s="243" t="s">
        <v>188</v>
      </c>
      <c r="B45" s="239">
        <v>91.9892080880828</v>
      </c>
      <c r="C45" s="239">
        <v>92</v>
      </c>
      <c r="D45" s="240">
        <f t="shared" si="0"/>
        <v>100.01173171521</v>
      </c>
    </row>
    <row r="46" customHeight="true" spans="1:4">
      <c r="A46" s="243" t="s">
        <v>203</v>
      </c>
      <c r="B46" s="239">
        <v>73.6051818496853</v>
      </c>
      <c r="C46" s="239">
        <v>73.613817</v>
      </c>
      <c r="D46" s="240">
        <f t="shared" si="0"/>
        <v>100.01173171521</v>
      </c>
    </row>
    <row r="47" customHeight="true" spans="1:4">
      <c r="A47" s="242" t="s">
        <v>204</v>
      </c>
      <c r="B47" s="239">
        <v>2898.61</v>
      </c>
      <c r="C47" s="239">
        <v>2898.734157</v>
      </c>
      <c r="D47" s="240">
        <f t="shared" si="0"/>
        <v>100.004283328906</v>
      </c>
    </row>
    <row r="48" customHeight="true" spans="1:4">
      <c r="A48" s="243" t="s">
        <v>178</v>
      </c>
      <c r="B48" s="239">
        <v>1969.30988898028</v>
      </c>
      <c r="C48" s="239">
        <v>1969.394241</v>
      </c>
      <c r="D48" s="240">
        <f t="shared" si="0"/>
        <v>100.004283328906</v>
      </c>
    </row>
    <row r="49" customHeight="true" spans="1:4">
      <c r="A49" s="243" t="s">
        <v>205</v>
      </c>
      <c r="B49" s="239">
        <v>298.411020074519</v>
      </c>
      <c r="C49" s="239">
        <v>298.423802</v>
      </c>
      <c r="D49" s="240">
        <f t="shared" si="0"/>
        <v>100.004283328906</v>
      </c>
    </row>
    <row r="50" customHeight="true" spans="1:4">
      <c r="A50" s="243" t="s">
        <v>183</v>
      </c>
      <c r="B50" s="239">
        <v>411.381665170222</v>
      </c>
      <c r="C50" s="239">
        <v>411.399286</v>
      </c>
      <c r="D50" s="240">
        <f t="shared" si="0"/>
        <v>100.004283328906</v>
      </c>
    </row>
    <row r="51" customHeight="true" spans="1:4">
      <c r="A51" s="243" t="s">
        <v>206</v>
      </c>
      <c r="B51" s="239">
        <v>219.507425774981</v>
      </c>
      <c r="C51" s="239">
        <v>219.516828</v>
      </c>
      <c r="D51" s="240">
        <f t="shared" si="0"/>
        <v>100.004283328906</v>
      </c>
    </row>
    <row r="52" customHeight="true" spans="1:4">
      <c r="A52" s="242" t="s">
        <v>207</v>
      </c>
      <c r="B52" s="239">
        <v>624</v>
      </c>
      <c r="C52" s="239">
        <v>624.058056</v>
      </c>
      <c r="D52" s="240">
        <f t="shared" si="0"/>
        <v>100.009303846154</v>
      </c>
    </row>
    <row r="53" customHeight="true" spans="1:4">
      <c r="A53" s="243" t="s">
        <v>178</v>
      </c>
      <c r="B53" s="239">
        <v>579.004186341278</v>
      </c>
      <c r="C53" s="239">
        <v>579.058056</v>
      </c>
      <c r="D53" s="240">
        <f t="shared" si="0"/>
        <v>100.009303846154</v>
      </c>
    </row>
    <row r="54" customHeight="true" spans="1:4">
      <c r="A54" s="243" t="s">
        <v>208</v>
      </c>
      <c r="B54" s="239">
        <v>29.9972091058143</v>
      </c>
      <c r="C54" s="239">
        <v>30</v>
      </c>
      <c r="D54" s="240">
        <f t="shared" si="0"/>
        <v>100.009303846154</v>
      </c>
    </row>
    <row r="55" customHeight="true" spans="1:4">
      <c r="A55" s="243" t="s">
        <v>209</v>
      </c>
      <c r="B55" s="239">
        <v>14.9986045529072</v>
      </c>
      <c r="C55" s="239">
        <v>15</v>
      </c>
      <c r="D55" s="240">
        <f t="shared" si="0"/>
        <v>100.009303846154</v>
      </c>
    </row>
    <row r="56" customHeight="true" spans="1:4">
      <c r="A56" s="242" t="s">
        <v>210</v>
      </c>
      <c r="B56" s="239">
        <v>222</v>
      </c>
      <c r="C56" s="239">
        <v>222.452959</v>
      </c>
      <c r="D56" s="240">
        <f t="shared" si="0"/>
        <v>100.204035585586</v>
      </c>
    </row>
    <row r="57" customHeight="true" spans="1:4">
      <c r="A57" s="243" t="s">
        <v>178</v>
      </c>
      <c r="B57" s="239">
        <v>222</v>
      </c>
      <c r="C57" s="239">
        <v>222.452959</v>
      </c>
      <c r="D57" s="240">
        <f t="shared" si="0"/>
        <v>100.204035585586</v>
      </c>
    </row>
    <row r="58" customHeight="true" spans="1:4">
      <c r="A58" s="242" t="s">
        <v>211</v>
      </c>
      <c r="B58" s="239">
        <v>1554</v>
      </c>
      <c r="C58" s="239">
        <v>1554.03183</v>
      </c>
      <c r="D58" s="240">
        <f t="shared" si="0"/>
        <v>100.002048262548</v>
      </c>
    </row>
    <row r="59" customHeight="true" spans="1:4">
      <c r="A59" s="243" t="s">
        <v>178</v>
      </c>
      <c r="B59" s="239">
        <v>1231.65696843159</v>
      </c>
      <c r="C59" s="239">
        <v>1231.682196</v>
      </c>
      <c r="D59" s="240">
        <f t="shared" si="0"/>
        <v>100.002048262548</v>
      </c>
    </row>
    <row r="60" customHeight="true" spans="1:4">
      <c r="A60" s="243" t="s">
        <v>183</v>
      </c>
      <c r="B60" s="239">
        <v>238.992938797142</v>
      </c>
      <c r="C60" s="239">
        <v>238.997834</v>
      </c>
      <c r="D60" s="240">
        <f t="shared" si="0"/>
        <v>100.002048262548</v>
      </c>
    </row>
    <row r="61" customHeight="true" spans="1:4">
      <c r="A61" s="243" t="s">
        <v>212</v>
      </c>
      <c r="B61" s="239">
        <v>83.3500927712658</v>
      </c>
      <c r="C61" s="239">
        <v>83.3518</v>
      </c>
      <c r="D61" s="240">
        <f t="shared" si="0"/>
        <v>100.002048262548</v>
      </c>
    </row>
    <row r="62" customHeight="true" spans="1:4">
      <c r="A62" s="242" t="s">
        <v>213</v>
      </c>
      <c r="B62" s="239">
        <v>15006.077247</v>
      </c>
      <c r="C62" s="239">
        <v>12879.113353</v>
      </c>
      <c r="D62" s="240">
        <f t="shared" si="0"/>
        <v>85.8259833066952</v>
      </c>
    </row>
    <row r="63" customHeight="true" spans="1:4">
      <c r="A63" s="243" t="s">
        <v>178</v>
      </c>
      <c r="B63" s="239">
        <v>5285.08359384699</v>
      </c>
      <c r="C63" s="239">
        <v>4535.974963</v>
      </c>
      <c r="D63" s="240">
        <f t="shared" si="0"/>
        <v>85.8259833066951</v>
      </c>
    </row>
    <row r="64" customHeight="true" spans="1:4">
      <c r="A64" s="243" t="s">
        <v>183</v>
      </c>
      <c r="B64" s="239">
        <v>767.411994158441</v>
      </c>
      <c r="C64" s="239">
        <v>658.63889</v>
      </c>
      <c r="D64" s="240">
        <f t="shared" si="0"/>
        <v>85.8259833066951</v>
      </c>
    </row>
    <row r="65" customHeight="true" spans="1:4">
      <c r="A65" s="243" t="s">
        <v>214</v>
      </c>
      <c r="B65" s="239">
        <v>8953.58165899457</v>
      </c>
      <c r="C65" s="239">
        <v>7684.4995</v>
      </c>
      <c r="D65" s="240">
        <f t="shared" si="0"/>
        <v>85.8259833066952</v>
      </c>
    </row>
    <row r="66" customHeight="true" spans="1:4">
      <c r="A66" s="242" t="s">
        <v>215</v>
      </c>
      <c r="B66" s="239">
        <v>2091</v>
      </c>
      <c r="C66" s="239">
        <v>2090.889355</v>
      </c>
      <c r="D66" s="240">
        <f t="shared" si="0"/>
        <v>99.9947085126733</v>
      </c>
    </row>
    <row r="67" customHeight="true" spans="1:4">
      <c r="A67" s="243" t="s">
        <v>178</v>
      </c>
      <c r="B67" s="239">
        <v>930.245286811458</v>
      </c>
      <c r="C67" s="239">
        <v>930.196063</v>
      </c>
      <c r="D67" s="240">
        <f t="shared" si="0"/>
        <v>99.9947085126733</v>
      </c>
    </row>
    <row r="68" customHeight="true" spans="1:4">
      <c r="A68" s="243" t="s">
        <v>183</v>
      </c>
      <c r="B68" s="239">
        <v>550.342269291433</v>
      </c>
      <c r="C68" s="239">
        <v>550.313148</v>
      </c>
      <c r="D68" s="240">
        <f t="shared" si="0"/>
        <v>99.9947085126734</v>
      </c>
    </row>
    <row r="69" customHeight="true" spans="1:4">
      <c r="A69" s="243" t="s">
        <v>216</v>
      </c>
      <c r="B69" s="239">
        <v>610.412443897109</v>
      </c>
      <c r="C69" s="239">
        <v>610.380144</v>
      </c>
      <c r="D69" s="240">
        <f t="shared" ref="D69:D132" si="1">C69/B69*100</f>
        <v>99.9947085126734</v>
      </c>
    </row>
    <row r="70" customHeight="true" spans="1:4">
      <c r="A70" s="242" t="s">
        <v>217</v>
      </c>
      <c r="B70" s="239">
        <v>1009.728</v>
      </c>
      <c r="C70" s="239">
        <v>1009.648728</v>
      </c>
      <c r="D70" s="240">
        <f t="shared" si="1"/>
        <v>99.9921491728466</v>
      </c>
    </row>
    <row r="71" customHeight="true" spans="1:4">
      <c r="A71" s="243" t="s">
        <v>178</v>
      </c>
      <c r="B71" s="239">
        <v>601.227991370401</v>
      </c>
      <c r="C71" s="239">
        <v>601.18079</v>
      </c>
      <c r="D71" s="240">
        <f t="shared" si="1"/>
        <v>99.9921491728466</v>
      </c>
    </row>
    <row r="72" customHeight="true" spans="1:4">
      <c r="A72" s="243" t="s">
        <v>218</v>
      </c>
      <c r="B72" s="239">
        <v>408.500008629599</v>
      </c>
      <c r="C72" s="239">
        <v>408.467938</v>
      </c>
      <c r="D72" s="240">
        <f t="shared" si="1"/>
        <v>99.9921491728466</v>
      </c>
    </row>
    <row r="73" customHeight="true" spans="1:4">
      <c r="A73" s="242" t="s">
        <v>219</v>
      </c>
      <c r="B73" s="239">
        <v>521</v>
      </c>
      <c r="C73" s="239">
        <v>520.675178</v>
      </c>
      <c r="D73" s="240">
        <f t="shared" si="1"/>
        <v>99.9376541266794</v>
      </c>
    </row>
    <row r="74" customHeight="true" spans="1:4">
      <c r="A74" s="243" t="s">
        <v>178</v>
      </c>
      <c r="B74" s="239">
        <v>503.188895511359</v>
      </c>
      <c r="C74" s="239">
        <v>502.875178</v>
      </c>
      <c r="D74" s="240">
        <f t="shared" si="1"/>
        <v>99.9376541266794</v>
      </c>
    </row>
    <row r="75" customHeight="true" spans="1:4">
      <c r="A75" s="243" t="s">
        <v>220</v>
      </c>
      <c r="B75" s="239">
        <v>0.80049907814119</v>
      </c>
      <c r="C75" s="239">
        <v>0.8</v>
      </c>
      <c r="D75" s="240">
        <f t="shared" si="1"/>
        <v>99.9376541266795</v>
      </c>
    </row>
    <row r="76" customHeight="true" spans="1:4">
      <c r="A76" s="243" t="s">
        <v>221</v>
      </c>
      <c r="B76" s="239">
        <v>17.0106054105003</v>
      </c>
      <c r="C76" s="239">
        <v>17</v>
      </c>
      <c r="D76" s="240">
        <f t="shared" si="1"/>
        <v>99.9376541266795</v>
      </c>
    </row>
    <row r="77" customHeight="true" spans="1:4">
      <c r="A77" s="242" t="s">
        <v>222</v>
      </c>
      <c r="B77" s="239">
        <v>573</v>
      </c>
      <c r="C77" s="239">
        <v>572.556317</v>
      </c>
      <c r="D77" s="240">
        <f t="shared" si="1"/>
        <v>99.9225684118674</v>
      </c>
    </row>
    <row r="78" customHeight="true" spans="1:4">
      <c r="A78" s="243" t="s">
        <v>178</v>
      </c>
      <c r="B78" s="239">
        <v>353.464778391398</v>
      </c>
      <c r="C78" s="239">
        <v>353.191085</v>
      </c>
      <c r="D78" s="240">
        <f t="shared" si="1"/>
        <v>99.9225684118674</v>
      </c>
    </row>
    <row r="79" customHeight="true" spans="1:4">
      <c r="A79" s="243" t="s">
        <v>183</v>
      </c>
      <c r="B79" s="239">
        <v>124.560030810035</v>
      </c>
      <c r="C79" s="239">
        <v>124.463582</v>
      </c>
      <c r="D79" s="240">
        <f t="shared" si="1"/>
        <v>99.9225684118674</v>
      </c>
    </row>
    <row r="80" customHeight="true" spans="1:4">
      <c r="A80" s="243" t="s">
        <v>222</v>
      </c>
      <c r="B80" s="239">
        <v>94.9751907985673</v>
      </c>
      <c r="C80" s="239">
        <v>94.90165</v>
      </c>
      <c r="D80" s="240">
        <f t="shared" si="1"/>
        <v>99.9225684118674</v>
      </c>
    </row>
    <row r="81" customHeight="true" spans="1:4">
      <c r="A81" s="242" t="s">
        <v>223</v>
      </c>
      <c r="B81" s="239">
        <v>966</v>
      </c>
      <c r="C81" s="239">
        <v>966.26404</v>
      </c>
      <c r="D81" s="240">
        <f t="shared" si="1"/>
        <v>100.027333333333</v>
      </c>
    </row>
    <row r="82" customHeight="true" spans="1:4">
      <c r="A82" s="243" t="s">
        <v>178</v>
      </c>
      <c r="B82" s="239">
        <v>325.171555774755</v>
      </c>
      <c r="C82" s="239">
        <v>325.260436</v>
      </c>
      <c r="D82" s="240">
        <f t="shared" si="1"/>
        <v>100.027333333333</v>
      </c>
    </row>
    <row r="83" customHeight="true" spans="1:4">
      <c r="A83" s="243" t="s">
        <v>183</v>
      </c>
      <c r="B83" s="239">
        <v>380.074716910711</v>
      </c>
      <c r="C83" s="239">
        <v>380.178604</v>
      </c>
      <c r="D83" s="240">
        <f t="shared" si="1"/>
        <v>100.027333333333</v>
      </c>
    </row>
    <row r="84" customHeight="true" spans="1:4">
      <c r="A84" s="243" t="s">
        <v>224</v>
      </c>
      <c r="B84" s="239">
        <v>260.753727314534</v>
      </c>
      <c r="C84" s="239">
        <v>260.825</v>
      </c>
      <c r="D84" s="240">
        <f t="shared" si="1"/>
        <v>100.027333333333</v>
      </c>
    </row>
    <row r="85" customHeight="true" spans="1:4">
      <c r="A85" s="242" t="s">
        <v>225</v>
      </c>
      <c r="B85" s="239">
        <v>8291</v>
      </c>
      <c r="C85" s="239">
        <v>8290.935733</v>
      </c>
      <c r="D85" s="240">
        <f t="shared" si="1"/>
        <v>99.9992248582801</v>
      </c>
    </row>
    <row r="86" customHeight="true" spans="1:4">
      <c r="A86" s="243" t="s">
        <v>178</v>
      </c>
      <c r="B86" s="239">
        <v>6499.82525385727</v>
      </c>
      <c r="C86" s="239">
        <v>6499.774871</v>
      </c>
      <c r="D86" s="240">
        <f t="shared" si="1"/>
        <v>99.9992248582801</v>
      </c>
    </row>
    <row r="87" customHeight="true" spans="1:4">
      <c r="A87" s="243" t="s">
        <v>183</v>
      </c>
      <c r="B87" s="239">
        <v>1690.33896452252</v>
      </c>
      <c r="C87" s="239">
        <v>1690.325862</v>
      </c>
      <c r="D87" s="240">
        <f t="shared" si="1"/>
        <v>99.9992248582801</v>
      </c>
    </row>
    <row r="88" customHeight="true" spans="1:4">
      <c r="A88" s="243" t="s">
        <v>226</v>
      </c>
      <c r="B88" s="239">
        <v>100.835781620212</v>
      </c>
      <c r="C88" s="239">
        <v>100.835</v>
      </c>
      <c r="D88" s="240">
        <f t="shared" si="1"/>
        <v>99.9992248582801</v>
      </c>
    </row>
    <row r="89" customHeight="true" spans="1:4">
      <c r="A89" s="241" t="s">
        <v>146</v>
      </c>
      <c r="B89" s="239">
        <v>257</v>
      </c>
      <c r="C89" s="239">
        <v>256.61</v>
      </c>
      <c r="D89" s="240">
        <f t="shared" si="1"/>
        <v>99.8482490272374</v>
      </c>
    </row>
    <row r="90" customHeight="true" spans="1:4">
      <c r="A90" s="242" t="s">
        <v>227</v>
      </c>
      <c r="B90" s="239">
        <v>257</v>
      </c>
      <c r="C90" s="239">
        <v>256.61</v>
      </c>
      <c r="D90" s="240">
        <f t="shared" si="1"/>
        <v>99.8482490272374</v>
      </c>
    </row>
    <row r="91" customHeight="true" spans="1:4">
      <c r="A91" s="243" t="s">
        <v>228</v>
      </c>
      <c r="B91" s="239">
        <v>257</v>
      </c>
      <c r="C91" s="239">
        <v>256.61</v>
      </c>
      <c r="D91" s="240">
        <f t="shared" si="1"/>
        <v>99.8482490272374</v>
      </c>
    </row>
    <row r="92" customHeight="true" spans="1:4">
      <c r="A92" s="241" t="s">
        <v>147</v>
      </c>
      <c r="B92" s="239">
        <v>66082.075</v>
      </c>
      <c r="C92" s="239">
        <v>62421.031474</v>
      </c>
      <c r="D92" s="240">
        <f t="shared" si="1"/>
        <v>94.4598538620345</v>
      </c>
    </row>
    <row r="93" customHeight="true" spans="1:4">
      <c r="A93" s="242" t="s">
        <v>229</v>
      </c>
      <c r="B93" s="239">
        <v>61645.075</v>
      </c>
      <c r="C93" s="239">
        <v>58074.499521</v>
      </c>
      <c r="D93" s="240">
        <f t="shared" si="1"/>
        <v>94.2078495662468</v>
      </c>
    </row>
    <row r="94" customHeight="true" spans="1:4">
      <c r="A94" s="243" t="s">
        <v>178</v>
      </c>
      <c r="B94" s="239">
        <v>54185.1468269681</v>
      </c>
      <c r="C94" s="239">
        <v>51046.66161</v>
      </c>
      <c r="D94" s="240">
        <f t="shared" si="1"/>
        <v>94.2078495662468</v>
      </c>
    </row>
    <row r="95" customHeight="true" spans="1:4">
      <c r="A95" s="243" t="s">
        <v>230</v>
      </c>
      <c r="B95" s="239">
        <v>7459.92817303195</v>
      </c>
      <c r="C95" s="239">
        <v>7027.837911</v>
      </c>
      <c r="D95" s="240">
        <f t="shared" si="1"/>
        <v>94.2078495662468</v>
      </c>
    </row>
    <row r="96" customHeight="true" spans="1:4">
      <c r="A96" s="242" t="s">
        <v>231</v>
      </c>
      <c r="B96" s="239">
        <v>3</v>
      </c>
      <c r="C96" s="239">
        <v>3.3</v>
      </c>
      <c r="D96" s="240">
        <f t="shared" si="1"/>
        <v>110</v>
      </c>
    </row>
    <row r="97" customHeight="true" spans="1:4">
      <c r="A97" s="243" t="s">
        <v>178</v>
      </c>
      <c r="B97" s="239">
        <v>3</v>
      </c>
      <c r="C97" s="239">
        <v>3.3</v>
      </c>
      <c r="D97" s="240">
        <f t="shared" si="1"/>
        <v>110</v>
      </c>
    </row>
    <row r="98" customHeight="true" spans="1:4">
      <c r="A98" s="242" t="s">
        <v>232</v>
      </c>
      <c r="B98" s="239">
        <v>7</v>
      </c>
      <c r="C98" s="239">
        <v>7.05</v>
      </c>
      <c r="D98" s="240">
        <f t="shared" si="1"/>
        <v>100.714285714286</v>
      </c>
    </row>
    <row r="99" customHeight="true" spans="1:4">
      <c r="A99" s="243" t="s">
        <v>178</v>
      </c>
      <c r="B99" s="239">
        <v>7</v>
      </c>
      <c r="C99" s="239">
        <v>7.05</v>
      </c>
      <c r="D99" s="240">
        <f t="shared" si="1"/>
        <v>100.714285714286</v>
      </c>
    </row>
    <row r="100" customHeight="true" spans="1:4">
      <c r="A100" s="242" t="s">
        <v>233</v>
      </c>
      <c r="B100" s="239">
        <v>3857</v>
      </c>
      <c r="C100" s="239">
        <v>3765.721953</v>
      </c>
      <c r="D100" s="240">
        <f t="shared" si="1"/>
        <v>97.6334444646098</v>
      </c>
    </row>
    <row r="101" customHeight="true" spans="1:4">
      <c r="A101" s="243" t="s">
        <v>178</v>
      </c>
      <c r="B101" s="239">
        <v>3424.87187083937</v>
      </c>
      <c r="C101" s="239">
        <v>3343.820376</v>
      </c>
      <c r="D101" s="240">
        <f t="shared" si="1"/>
        <v>97.6334444646098</v>
      </c>
    </row>
    <row r="102" customHeight="true" spans="1:4">
      <c r="A102" s="243" t="s">
        <v>234</v>
      </c>
      <c r="B102" s="239">
        <v>60.2858634382558</v>
      </c>
      <c r="C102" s="239">
        <v>58.859165</v>
      </c>
      <c r="D102" s="240">
        <f t="shared" si="1"/>
        <v>97.6334444646098</v>
      </c>
    </row>
    <row r="103" customHeight="true" spans="1:4">
      <c r="A103" s="243" t="s">
        <v>235</v>
      </c>
      <c r="B103" s="239">
        <v>41.6220079326712</v>
      </c>
      <c r="C103" s="239">
        <v>40.637</v>
      </c>
      <c r="D103" s="240">
        <f t="shared" si="1"/>
        <v>97.6334444646098</v>
      </c>
    </row>
    <row r="104" customHeight="true" spans="1:4">
      <c r="A104" s="243" t="s">
        <v>236</v>
      </c>
      <c r="B104" s="239">
        <v>30.7271756768496</v>
      </c>
      <c r="C104" s="239">
        <v>30</v>
      </c>
      <c r="D104" s="240">
        <f t="shared" si="1"/>
        <v>97.6334444646098</v>
      </c>
    </row>
    <row r="105" customHeight="true" spans="1:4">
      <c r="A105" s="243" t="s">
        <v>183</v>
      </c>
      <c r="B105" s="239">
        <v>299.493082112852</v>
      </c>
      <c r="C105" s="239">
        <v>292.405412</v>
      </c>
      <c r="D105" s="240">
        <f t="shared" si="1"/>
        <v>97.6334444646098</v>
      </c>
    </row>
    <row r="106" customHeight="true" spans="1:4">
      <c r="A106" s="242" t="s">
        <v>237</v>
      </c>
      <c r="B106" s="239">
        <v>570</v>
      </c>
      <c r="C106" s="239">
        <v>570.46</v>
      </c>
      <c r="D106" s="240">
        <f t="shared" si="1"/>
        <v>100.080701754386</v>
      </c>
    </row>
    <row r="107" customHeight="true" spans="1:4">
      <c r="A107" s="243" t="s">
        <v>237</v>
      </c>
      <c r="B107" s="239">
        <v>570</v>
      </c>
      <c r="C107" s="239">
        <v>570.46</v>
      </c>
      <c r="D107" s="240">
        <f t="shared" si="1"/>
        <v>100.080701754386</v>
      </c>
    </row>
    <row r="108" customHeight="true" spans="1:4">
      <c r="A108" s="241" t="s">
        <v>148</v>
      </c>
      <c r="B108" s="239">
        <v>243812.943674</v>
      </c>
      <c r="C108" s="239">
        <v>241464.845586</v>
      </c>
      <c r="D108" s="240">
        <f t="shared" si="1"/>
        <v>99.0369264024228</v>
      </c>
    </row>
    <row r="109" customHeight="true" spans="1:4">
      <c r="A109" s="242" t="s">
        <v>238</v>
      </c>
      <c r="B109" s="239">
        <v>892</v>
      </c>
      <c r="C109" s="239">
        <v>892.047085</v>
      </c>
      <c r="D109" s="240">
        <f t="shared" si="1"/>
        <v>100.005278587444</v>
      </c>
    </row>
    <row r="110" customHeight="true" spans="1:4">
      <c r="A110" s="243" t="s">
        <v>178</v>
      </c>
      <c r="B110" s="239">
        <v>892</v>
      </c>
      <c r="C110" s="239">
        <v>892.047085</v>
      </c>
      <c r="D110" s="240">
        <f t="shared" si="1"/>
        <v>100.005278587444</v>
      </c>
    </row>
    <row r="111" customHeight="true" spans="1:4">
      <c r="A111" s="242" t="s">
        <v>239</v>
      </c>
      <c r="B111" s="239">
        <v>227852.943674</v>
      </c>
      <c r="C111" s="239">
        <v>227049.727551</v>
      </c>
      <c r="D111" s="240">
        <f t="shared" si="1"/>
        <v>99.6474848601696</v>
      </c>
    </row>
    <row r="112" customHeight="true" spans="1:4">
      <c r="A112" s="243" t="s">
        <v>240</v>
      </c>
      <c r="B112" s="239">
        <v>38899.2842733492</v>
      </c>
      <c r="C112" s="239">
        <v>38762.158407</v>
      </c>
      <c r="D112" s="240">
        <f t="shared" si="1"/>
        <v>99.6474848601696</v>
      </c>
    </row>
    <row r="113" customHeight="true" spans="1:4">
      <c r="A113" s="243" t="s">
        <v>241</v>
      </c>
      <c r="B113" s="239">
        <v>74891.2100357783</v>
      </c>
      <c r="C113" s="239">
        <v>74627.207182</v>
      </c>
      <c r="D113" s="240">
        <f t="shared" si="1"/>
        <v>99.6474848601696</v>
      </c>
    </row>
    <row r="114" customHeight="true" spans="1:4">
      <c r="A114" s="243" t="s">
        <v>242</v>
      </c>
      <c r="B114" s="239">
        <v>65767.1417105634</v>
      </c>
      <c r="C114" s="239">
        <v>65535.302579</v>
      </c>
      <c r="D114" s="240">
        <f t="shared" si="1"/>
        <v>99.6474848601696</v>
      </c>
    </row>
    <row r="115" customHeight="true" spans="1:4">
      <c r="A115" s="243" t="s">
        <v>243</v>
      </c>
      <c r="B115" s="239">
        <v>35179.3314594858</v>
      </c>
      <c r="C115" s="239">
        <v>35055.31899</v>
      </c>
      <c r="D115" s="240">
        <f t="shared" si="1"/>
        <v>99.6474848601696</v>
      </c>
    </row>
    <row r="116" customHeight="true" spans="1:4">
      <c r="A116" s="243" t="s">
        <v>244</v>
      </c>
      <c r="B116" s="239">
        <v>13115.9761948233</v>
      </c>
      <c r="C116" s="239">
        <v>13069.740393</v>
      </c>
      <c r="D116" s="240">
        <f t="shared" si="1"/>
        <v>99.6474848601696</v>
      </c>
    </row>
    <row r="117" customHeight="true" spans="1:4">
      <c r="A117" s="242" t="s">
        <v>245</v>
      </c>
      <c r="B117" s="239">
        <v>6986</v>
      </c>
      <c r="C117" s="239">
        <v>6618.661377</v>
      </c>
      <c r="D117" s="240">
        <f t="shared" si="1"/>
        <v>94.7417889636416</v>
      </c>
    </row>
    <row r="118" customHeight="true" spans="1:4">
      <c r="A118" s="243" t="s">
        <v>246</v>
      </c>
      <c r="B118" s="239">
        <v>6986</v>
      </c>
      <c r="C118" s="239">
        <v>6618.661377</v>
      </c>
      <c r="D118" s="240">
        <f t="shared" si="1"/>
        <v>94.7417889636416</v>
      </c>
    </row>
    <row r="119" customHeight="true" spans="1:4">
      <c r="A119" s="242" t="s">
        <v>247</v>
      </c>
      <c r="B119" s="239">
        <v>0</v>
      </c>
      <c r="C119" s="239">
        <v>0.5</v>
      </c>
      <c r="D119" s="240" t="e">
        <f t="shared" si="1"/>
        <v>#DIV/0!</v>
      </c>
    </row>
    <row r="120" customHeight="true" spans="1:4">
      <c r="A120" s="243" t="s">
        <v>248</v>
      </c>
      <c r="B120" s="239">
        <v>0</v>
      </c>
      <c r="C120" s="239">
        <v>0.5</v>
      </c>
      <c r="D120" s="240" t="e">
        <f t="shared" si="1"/>
        <v>#DIV/0!</v>
      </c>
    </row>
    <row r="121" customHeight="true" spans="1:4">
      <c r="A121" s="243" t="s">
        <v>249</v>
      </c>
      <c r="B121" s="239">
        <v>0</v>
      </c>
      <c r="C121" s="239">
        <v>0</v>
      </c>
      <c r="D121" s="240"/>
    </row>
    <row r="122" customHeight="true" spans="1:4">
      <c r="A122" s="242" t="s">
        <v>250</v>
      </c>
      <c r="B122" s="239">
        <v>911</v>
      </c>
      <c r="C122" s="239">
        <v>910.725141</v>
      </c>
      <c r="D122" s="240">
        <f t="shared" si="1"/>
        <v>99.9698288693743</v>
      </c>
    </row>
    <row r="123" customHeight="true" spans="1:4">
      <c r="A123" s="243" t="s">
        <v>251</v>
      </c>
      <c r="B123" s="239">
        <v>911</v>
      </c>
      <c r="C123" s="239">
        <v>910.725141</v>
      </c>
      <c r="D123" s="240">
        <f t="shared" si="1"/>
        <v>99.9698288693743</v>
      </c>
    </row>
    <row r="124" customHeight="true" spans="1:4">
      <c r="A124" s="242" t="s">
        <v>252</v>
      </c>
      <c r="B124" s="239">
        <v>1212</v>
      </c>
      <c r="C124" s="239">
        <v>1212.173917</v>
      </c>
      <c r="D124" s="240">
        <f t="shared" si="1"/>
        <v>100.014349587459</v>
      </c>
    </row>
    <row r="125" customHeight="true" spans="1:4">
      <c r="A125" s="243" t="s">
        <v>253</v>
      </c>
      <c r="B125" s="239">
        <v>923.798387742409</v>
      </c>
      <c r="C125" s="239">
        <v>923.930949</v>
      </c>
      <c r="D125" s="240">
        <f t="shared" si="1"/>
        <v>100.014349587459</v>
      </c>
    </row>
    <row r="126" customHeight="true" spans="1:4">
      <c r="A126" s="243" t="s">
        <v>254</v>
      </c>
      <c r="B126" s="239">
        <v>288.201612257592</v>
      </c>
      <c r="C126" s="239">
        <v>288.242968</v>
      </c>
      <c r="D126" s="240">
        <f t="shared" si="1"/>
        <v>100.014349587459</v>
      </c>
    </row>
    <row r="127" customHeight="true" spans="1:4">
      <c r="A127" s="242" t="s">
        <v>255</v>
      </c>
      <c r="B127" s="239">
        <v>5959</v>
      </c>
      <c r="C127" s="239">
        <v>4781.010515</v>
      </c>
      <c r="D127" s="240">
        <f t="shared" si="1"/>
        <v>80.2317589360631</v>
      </c>
    </row>
    <row r="128" customHeight="true" spans="1:4">
      <c r="A128" s="243" t="s">
        <v>255</v>
      </c>
      <c r="B128" s="239">
        <v>5959</v>
      </c>
      <c r="C128" s="239">
        <v>4781.010515</v>
      </c>
      <c r="D128" s="240">
        <f t="shared" si="1"/>
        <v>80.2317589360631</v>
      </c>
    </row>
    <row r="129" customHeight="true" spans="1:4">
      <c r="A129" s="241" t="s">
        <v>149</v>
      </c>
      <c r="B129" s="239">
        <v>5698</v>
      </c>
      <c r="C129" s="239">
        <v>5108.370884</v>
      </c>
      <c r="D129" s="240">
        <f t="shared" si="1"/>
        <v>89.6519986661987</v>
      </c>
    </row>
    <row r="130" customHeight="true" spans="1:4">
      <c r="A130" s="242" t="s">
        <v>256</v>
      </c>
      <c r="B130" s="239">
        <v>811</v>
      </c>
      <c r="C130" s="239">
        <v>810.984108</v>
      </c>
      <c r="D130" s="240">
        <f t="shared" si="1"/>
        <v>99.9980404438964</v>
      </c>
    </row>
    <row r="131" customHeight="true" spans="1:4">
      <c r="A131" s="243" t="s">
        <v>178</v>
      </c>
      <c r="B131" s="239">
        <v>562.741627237904</v>
      </c>
      <c r="C131" s="239">
        <v>562.7306</v>
      </c>
      <c r="D131" s="240">
        <f t="shared" si="1"/>
        <v>99.9980404438964</v>
      </c>
    </row>
    <row r="132" customHeight="true" spans="1:4">
      <c r="A132" s="243" t="s">
        <v>257</v>
      </c>
      <c r="B132" s="239">
        <v>248.258372762096</v>
      </c>
      <c r="C132" s="239">
        <v>248.253508</v>
      </c>
      <c r="D132" s="240">
        <f t="shared" si="1"/>
        <v>99.9980404438964</v>
      </c>
    </row>
    <row r="133" customHeight="true" spans="1:4">
      <c r="A133" s="242" t="s">
        <v>258</v>
      </c>
      <c r="B133" s="239">
        <v>1028</v>
      </c>
      <c r="C133" s="239">
        <v>437.8462</v>
      </c>
      <c r="D133" s="240">
        <f t="shared" ref="D133:D196" si="2">C133/B133*100</f>
        <v>42.5920428015564</v>
      </c>
    </row>
    <row r="134" customHeight="true" spans="1:4">
      <c r="A134" s="243" t="s">
        <v>259</v>
      </c>
      <c r="B134" s="239">
        <v>1028</v>
      </c>
      <c r="C134" s="239">
        <v>437.8462</v>
      </c>
      <c r="D134" s="240">
        <f t="shared" si="2"/>
        <v>42.5920428015564</v>
      </c>
    </row>
    <row r="135" customHeight="true" spans="1:4">
      <c r="A135" s="242" t="s">
        <v>260</v>
      </c>
      <c r="B135" s="239">
        <v>231</v>
      </c>
      <c r="C135" s="239">
        <v>231.308116</v>
      </c>
      <c r="D135" s="240">
        <f t="shared" si="2"/>
        <v>100.133383549784</v>
      </c>
    </row>
    <row r="136" customHeight="true" spans="1:4">
      <c r="A136" s="243" t="s">
        <v>261</v>
      </c>
      <c r="B136" s="239">
        <v>230.021305417576</v>
      </c>
      <c r="C136" s="239">
        <v>230.328116</v>
      </c>
      <c r="D136" s="240">
        <f t="shared" si="2"/>
        <v>100.133383549784</v>
      </c>
    </row>
    <row r="137" customHeight="true" spans="1:4">
      <c r="A137" s="243" t="s">
        <v>262</v>
      </c>
      <c r="B137" s="239">
        <v>0.978694582424423</v>
      </c>
      <c r="C137" s="239">
        <v>0.98</v>
      </c>
      <c r="D137" s="240">
        <f t="shared" si="2"/>
        <v>100.133383549784</v>
      </c>
    </row>
    <row r="138" customHeight="true" spans="1:4">
      <c r="A138" s="242" t="s">
        <v>263</v>
      </c>
      <c r="B138" s="239">
        <v>3628</v>
      </c>
      <c r="C138" s="239">
        <v>3628.23246</v>
      </c>
      <c r="D138" s="240">
        <f t="shared" si="2"/>
        <v>100.00640738699</v>
      </c>
    </row>
    <row r="139" customHeight="true" spans="1:4">
      <c r="A139" s="243" t="s">
        <v>263</v>
      </c>
      <c r="B139" s="239">
        <v>3628</v>
      </c>
      <c r="C139" s="239">
        <v>3628.23246</v>
      </c>
      <c r="D139" s="240">
        <f t="shared" si="2"/>
        <v>100.00640738699</v>
      </c>
    </row>
    <row r="140" customHeight="true" spans="1:4">
      <c r="A140" s="241" t="s">
        <v>264</v>
      </c>
      <c r="B140" s="239">
        <v>8971</v>
      </c>
      <c r="C140" s="239">
        <v>6625.705105</v>
      </c>
      <c r="D140" s="240">
        <f t="shared" si="2"/>
        <v>73.8569290491584</v>
      </c>
    </row>
    <row r="141" customHeight="true" spans="1:4">
      <c r="A141" s="242" t="s">
        <v>265</v>
      </c>
      <c r="B141" s="239">
        <v>5838</v>
      </c>
      <c r="C141" s="239">
        <v>3510.73795</v>
      </c>
      <c r="D141" s="240">
        <f t="shared" si="2"/>
        <v>60.1359703665639</v>
      </c>
    </row>
    <row r="142" customHeight="true" spans="1:4">
      <c r="A142" s="243" t="s">
        <v>178</v>
      </c>
      <c r="B142" s="239">
        <v>1350.42927560629</v>
      </c>
      <c r="C142" s="239">
        <v>812.093749</v>
      </c>
      <c r="D142" s="240">
        <f t="shared" si="2"/>
        <v>60.1359703665639</v>
      </c>
    </row>
    <row r="143" customHeight="true" spans="1:4">
      <c r="A143" s="243" t="s">
        <v>179</v>
      </c>
      <c r="B143" s="239">
        <v>4.01423638013199</v>
      </c>
      <c r="C143" s="239">
        <v>2.414</v>
      </c>
      <c r="D143" s="240">
        <f t="shared" si="2"/>
        <v>60.1359703665639</v>
      </c>
    </row>
    <row r="144" customHeight="true" spans="1:4">
      <c r="A144" s="243" t="s">
        <v>266</v>
      </c>
      <c r="B144" s="239">
        <v>694.484787481219</v>
      </c>
      <c r="C144" s="239">
        <v>417.635166</v>
      </c>
      <c r="D144" s="240">
        <f t="shared" si="2"/>
        <v>60.1359703665639</v>
      </c>
    </row>
    <row r="145" customHeight="true" spans="1:4">
      <c r="A145" s="243" t="s">
        <v>267</v>
      </c>
      <c r="B145" s="239">
        <v>3.17714005170907</v>
      </c>
      <c r="C145" s="239">
        <v>1.910604</v>
      </c>
      <c r="D145" s="240">
        <f t="shared" si="2"/>
        <v>60.1359703665639</v>
      </c>
    </row>
    <row r="146" customHeight="true" spans="1:4">
      <c r="A146" s="243" t="s">
        <v>268</v>
      </c>
      <c r="B146" s="239">
        <v>3009.73680139755</v>
      </c>
      <c r="C146" s="239">
        <v>1809.934431</v>
      </c>
      <c r="D146" s="240">
        <f t="shared" si="2"/>
        <v>60.1359703665639</v>
      </c>
    </row>
    <row r="147" customHeight="true" spans="1:4">
      <c r="A147" s="243" t="s">
        <v>269</v>
      </c>
      <c r="B147" s="239">
        <v>776.157759083101</v>
      </c>
      <c r="C147" s="239">
        <v>466.75</v>
      </c>
      <c r="D147" s="240">
        <f t="shared" si="2"/>
        <v>60.1359703665639</v>
      </c>
    </row>
    <row r="148" customHeight="true" spans="1:4">
      <c r="A148" s="242" t="s">
        <v>270</v>
      </c>
      <c r="B148" s="239">
        <v>843</v>
      </c>
      <c r="C148" s="239">
        <v>824.817517</v>
      </c>
      <c r="D148" s="240">
        <f t="shared" si="2"/>
        <v>97.843121826809</v>
      </c>
    </row>
    <row r="149" customHeight="true" spans="1:4">
      <c r="A149" s="243" t="s">
        <v>178</v>
      </c>
      <c r="B149" s="239">
        <v>515.958822219097</v>
      </c>
      <c r="C149" s="239">
        <v>504.830219</v>
      </c>
      <c r="D149" s="240">
        <f t="shared" si="2"/>
        <v>97.843121826809</v>
      </c>
    </row>
    <row r="150" customHeight="true" spans="1:4">
      <c r="A150" s="243" t="s">
        <v>271</v>
      </c>
      <c r="B150" s="239">
        <v>2.7697399156958</v>
      </c>
      <c r="C150" s="239">
        <v>2.71</v>
      </c>
      <c r="D150" s="240">
        <f t="shared" si="2"/>
        <v>97.843121826809</v>
      </c>
    </row>
    <row r="151" customHeight="true" spans="1:4">
      <c r="A151" s="243" t="s">
        <v>272</v>
      </c>
      <c r="B151" s="239">
        <v>97.4937769962517</v>
      </c>
      <c r="C151" s="239">
        <v>95.390955</v>
      </c>
      <c r="D151" s="240">
        <f t="shared" si="2"/>
        <v>97.843121826809</v>
      </c>
    </row>
    <row r="152" customHeight="true" spans="1:4">
      <c r="A152" s="243" t="s">
        <v>273</v>
      </c>
      <c r="B152" s="239">
        <v>10.3105867961337</v>
      </c>
      <c r="C152" s="239">
        <v>10.0882</v>
      </c>
      <c r="D152" s="240">
        <f t="shared" si="2"/>
        <v>97.843121826809</v>
      </c>
    </row>
    <row r="153" customHeight="true" spans="1:4">
      <c r="A153" s="243" t="s">
        <v>274</v>
      </c>
      <c r="B153" s="239">
        <v>216.467074072822</v>
      </c>
      <c r="C153" s="239">
        <v>211.798143</v>
      </c>
      <c r="D153" s="240">
        <f t="shared" si="2"/>
        <v>97.843121826809</v>
      </c>
    </row>
    <row r="154" customHeight="true" spans="1:4">
      <c r="A154" s="242" t="s">
        <v>275</v>
      </c>
      <c r="B154" s="239">
        <v>2290</v>
      </c>
      <c r="C154" s="239">
        <v>2290.149638</v>
      </c>
      <c r="D154" s="240">
        <f t="shared" si="2"/>
        <v>100.00653441048</v>
      </c>
    </row>
    <row r="155" customHeight="true" spans="1:4">
      <c r="A155" s="243" t="s">
        <v>178</v>
      </c>
      <c r="B155" s="239">
        <v>80.2701738173495</v>
      </c>
      <c r="C155" s="239">
        <v>80.275419</v>
      </c>
      <c r="D155" s="240">
        <f t="shared" si="2"/>
        <v>100.00653441048</v>
      </c>
    </row>
    <row r="156" customHeight="true" spans="1:4">
      <c r="A156" s="243" t="s">
        <v>276</v>
      </c>
      <c r="B156" s="239">
        <v>2209.72982618265</v>
      </c>
      <c r="C156" s="239">
        <v>2209.874219</v>
      </c>
      <c r="D156" s="240">
        <f t="shared" si="2"/>
        <v>100.00653441048</v>
      </c>
    </row>
    <row r="157" customHeight="true" spans="1:4">
      <c r="A157" s="241" t="s">
        <v>151</v>
      </c>
      <c r="B157" s="239">
        <v>203262.873041</v>
      </c>
      <c r="C157" s="239">
        <v>201353.881169</v>
      </c>
      <c r="D157" s="240">
        <f t="shared" si="2"/>
        <v>99.0608260901562</v>
      </c>
    </row>
    <row r="158" customHeight="true" spans="1:4">
      <c r="A158" s="242" t="s">
        <v>277</v>
      </c>
      <c r="B158" s="239">
        <v>2105</v>
      </c>
      <c r="C158" s="239">
        <v>2105.35211</v>
      </c>
      <c r="D158" s="240">
        <f t="shared" si="2"/>
        <v>100.016727315914</v>
      </c>
    </row>
    <row r="159" customHeight="true" spans="1:4">
      <c r="A159" s="243" t="s">
        <v>178</v>
      </c>
      <c r="B159" s="239">
        <v>1204.95479540475</v>
      </c>
      <c r="C159" s="239">
        <v>1205.156352</v>
      </c>
      <c r="D159" s="240">
        <f t="shared" si="2"/>
        <v>100.016727315914</v>
      </c>
    </row>
    <row r="160" customHeight="true" spans="1:4">
      <c r="A160" s="243" t="s">
        <v>198</v>
      </c>
      <c r="B160" s="239">
        <v>2.92751030610267</v>
      </c>
      <c r="C160" s="239">
        <v>2.928</v>
      </c>
      <c r="D160" s="240">
        <f t="shared" si="2"/>
        <v>100.016727315914</v>
      </c>
    </row>
    <row r="161" customHeight="true" spans="1:4">
      <c r="A161" s="243" t="s">
        <v>183</v>
      </c>
      <c r="B161" s="239">
        <v>862.625221953966</v>
      </c>
      <c r="C161" s="239">
        <v>862.769516</v>
      </c>
      <c r="D161" s="240">
        <f t="shared" si="2"/>
        <v>100.016727315914</v>
      </c>
    </row>
    <row r="162" customHeight="true" spans="1:4">
      <c r="A162" s="243" t="s">
        <v>278</v>
      </c>
      <c r="B162" s="239">
        <v>34.4924723351858</v>
      </c>
      <c r="C162" s="239">
        <v>34.498242</v>
      </c>
      <c r="D162" s="240">
        <f t="shared" si="2"/>
        <v>100.016727315914</v>
      </c>
    </row>
    <row r="163" customHeight="true" spans="1:4">
      <c r="A163" s="242" t="s">
        <v>279</v>
      </c>
      <c r="B163" s="239">
        <v>3169</v>
      </c>
      <c r="C163" s="239">
        <v>3169.347892</v>
      </c>
      <c r="D163" s="240">
        <f t="shared" si="2"/>
        <v>100.010977974124</v>
      </c>
    </row>
    <row r="164" customHeight="true" spans="1:4">
      <c r="A164" s="243" t="s">
        <v>178</v>
      </c>
      <c r="B164" s="239">
        <v>773.950365929093</v>
      </c>
      <c r="C164" s="239">
        <v>774.03533</v>
      </c>
      <c r="D164" s="240">
        <f t="shared" si="2"/>
        <v>100.010977974124</v>
      </c>
    </row>
    <row r="165" customHeight="true" spans="1:4">
      <c r="A165" s="243" t="s">
        <v>280</v>
      </c>
      <c r="B165" s="239">
        <v>1832.62727965144</v>
      </c>
      <c r="C165" s="239">
        <v>1832.828465</v>
      </c>
      <c r="D165" s="240">
        <f t="shared" si="2"/>
        <v>100.010977974124</v>
      </c>
    </row>
    <row r="166" customHeight="true" spans="1:4">
      <c r="A166" s="243" t="s">
        <v>281</v>
      </c>
      <c r="B166" s="239">
        <v>562.422354419462</v>
      </c>
      <c r="C166" s="239">
        <v>562.484097</v>
      </c>
      <c r="D166" s="240">
        <f t="shared" si="2"/>
        <v>100.010977974124</v>
      </c>
    </row>
    <row r="167" customHeight="true" spans="1:4">
      <c r="A167" s="242" t="s">
        <v>282</v>
      </c>
      <c r="B167" s="239">
        <v>101029.163741</v>
      </c>
      <c r="C167" s="239">
        <v>101029.057478</v>
      </c>
      <c r="D167" s="240">
        <f t="shared" si="2"/>
        <v>99.9998948194798</v>
      </c>
    </row>
    <row r="168" customHeight="true" spans="1:4">
      <c r="A168" s="243" t="s">
        <v>283</v>
      </c>
      <c r="B168" s="239">
        <v>53509.5628176365</v>
      </c>
      <c r="C168" s="239">
        <v>53509.506536</v>
      </c>
      <c r="D168" s="240">
        <f t="shared" si="2"/>
        <v>99.9998948194798</v>
      </c>
    </row>
    <row r="169" customHeight="true" spans="1:4">
      <c r="A169" s="243" t="s">
        <v>284</v>
      </c>
      <c r="B169" s="239">
        <v>13911.6655743622</v>
      </c>
      <c r="C169" s="239">
        <v>13911.650942</v>
      </c>
      <c r="D169" s="240">
        <f t="shared" si="2"/>
        <v>99.9998948194798</v>
      </c>
    </row>
    <row r="170" customHeight="true" spans="1:4">
      <c r="A170" s="243" t="s">
        <v>285</v>
      </c>
      <c r="B170" s="239">
        <v>32643.0343341133</v>
      </c>
      <c r="C170" s="239">
        <v>32643</v>
      </c>
      <c r="D170" s="240">
        <f t="shared" si="2"/>
        <v>99.9998948194798</v>
      </c>
    </row>
    <row r="171" customHeight="true" spans="1:4">
      <c r="A171" s="243" t="s">
        <v>286</v>
      </c>
      <c r="B171" s="239">
        <v>964.901014887907</v>
      </c>
      <c r="C171" s="239">
        <v>964.9</v>
      </c>
      <c r="D171" s="240">
        <f t="shared" si="2"/>
        <v>99.9998948194798</v>
      </c>
    </row>
    <row r="172" customHeight="true" spans="1:4">
      <c r="A172" s="242" t="s">
        <v>287</v>
      </c>
      <c r="B172" s="239">
        <v>3759</v>
      </c>
      <c r="C172" s="239">
        <v>2681.31326</v>
      </c>
      <c r="D172" s="240">
        <f t="shared" si="2"/>
        <v>71.3304937483373</v>
      </c>
    </row>
    <row r="173" customHeight="true" spans="1:4">
      <c r="A173" s="243" t="s">
        <v>288</v>
      </c>
      <c r="B173" s="239">
        <v>2097.83305339153</v>
      </c>
      <c r="C173" s="239">
        <v>1496.394675</v>
      </c>
      <c r="D173" s="240">
        <f t="shared" si="2"/>
        <v>71.3304937483373</v>
      </c>
    </row>
    <row r="174" customHeight="true" spans="1:4">
      <c r="A174" s="243" t="s">
        <v>289</v>
      </c>
      <c r="B174" s="239">
        <v>1254.65216623551</v>
      </c>
      <c r="C174" s="239">
        <v>894.949585</v>
      </c>
      <c r="D174" s="240">
        <f t="shared" si="2"/>
        <v>71.3304937483373</v>
      </c>
    </row>
    <row r="175" customHeight="true" spans="1:4">
      <c r="A175" s="243" t="s">
        <v>290</v>
      </c>
      <c r="B175" s="239">
        <v>406.514780372958</v>
      </c>
      <c r="C175" s="239">
        <v>289.969</v>
      </c>
      <c r="D175" s="240">
        <f t="shared" si="2"/>
        <v>71.3304937483373</v>
      </c>
    </row>
    <row r="176" customHeight="true" spans="1:4">
      <c r="A176" s="242" t="s">
        <v>291</v>
      </c>
      <c r="B176" s="239">
        <v>14146</v>
      </c>
      <c r="C176" s="239">
        <v>14146.038981</v>
      </c>
      <c r="D176" s="240">
        <f t="shared" si="2"/>
        <v>100.000275561996</v>
      </c>
    </row>
    <row r="177" customHeight="true" spans="1:4">
      <c r="A177" s="243" t="s">
        <v>292</v>
      </c>
      <c r="B177" s="239">
        <v>295.533450622124</v>
      </c>
      <c r="C177" s="239">
        <v>295.534265</v>
      </c>
      <c r="D177" s="240">
        <f t="shared" si="2"/>
        <v>100.000275561996</v>
      </c>
    </row>
    <row r="178" customHeight="true" spans="1:4">
      <c r="A178" s="243" t="s">
        <v>293</v>
      </c>
      <c r="B178" s="239">
        <v>2609.57284400898</v>
      </c>
      <c r="C178" s="239">
        <v>2609.580035</v>
      </c>
      <c r="D178" s="240">
        <f t="shared" si="2"/>
        <v>100.000275561996</v>
      </c>
    </row>
    <row r="179" customHeight="true" spans="1:4">
      <c r="A179" s="243" t="s">
        <v>294</v>
      </c>
      <c r="B179" s="239">
        <v>6293.19930833435</v>
      </c>
      <c r="C179" s="239">
        <v>6293.21665</v>
      </c>
      <c r="D179" s="240">
        <f t="shared" si="2"/>
        <v>100.000275561996</v>
      </c>
    </row>
    <row r="180" customHeight="true" spans="1:4">
      <c r="A180" s="243" t="s">
        <v>295</v>
      </c>
      <c r="B180" s="239">
        <v>1659.40529730964</v>
      </c>
      <c r="C180" s="239">
        <v>1659.40987</v>
      </c>
      <c r="D180" s="240">
        <f t="shared" si="2"/>
        <v>100.000275561996</v>
      </c>
    </row>
    <row r="181" customHeight="true" spans="1:4">
      <c r="A181" s="243" t="s">
        <v>296</v>
      </c>
      <c r="B181" s="239">
        <v>314.552733212209</v>
      </c>
      <c r="C181" s="239">
        <v>314.5536</v>
      </c>
      <c r="D181" s="240">
        <f t="shared" si="2"/>
        <v>100.000275561996</v>
      </c>
    </row>
    <row r="182" customHeight="true" spans="1:4">
      <c r="A182" s="243" t="s">
        <v>297</v>
      </c>
      <c r="B182" s="239">
        <v>152.261365425542</v>
      </c>
      <c r="C182" s="239">
        <v>152.261785</v>
      </c>
      <c r="D182" s="240">
        <f t="shared" si="2"/>
        <v>100.000275561996</v>
      </c>
    </row>
    <row r="183" customHeight="true" spans="1:4">
      <c r="A183" s="243" t="s">
        <v>298</v>
      </c>
      <c r="B183" s="239">
        <v>2821.47500108716</v>
      </c>
      <c r="C183" s="239">
        <v>2821.482776</v>
      </c>
      <c r="D183" s="240">
        <f t="shared" si="2"/>
        <v>100.000275561996</v>
      </c>
    </row>
    <row r="184" customHeight="true" spans="1:4">
      <c r="A184" s="242" t="s">
        <v>299</v>
      </c>
      <c r="B184" s="239">
        <v>4190.7093</v>
      </c>
      <c r="C184" s="239">
        <v>3622.357651</v>
      </c>
      <c r="D184" s="240">
        <f t="shared" si="2"/>
        <v>86.4378173642347</v>
      </c>
    </row>
    <row r="185" customHeight="true" spans="1:4">
      <c r="A185" s="243" t="s">
        <v>300</v>
      </c>
      <c r="B185" s="239">
        <v>2430.36449560933</v>
      </c>
      <c r="C185" s="239">
        <v>2100.754024</v>
      </c>
      <c r="D185" s="240">
        <f t="shared" si="2"/>
        <v>86.4378173642347</v>
      </c>
    </row>
    <row r="186" customHeight="true" spans="1:4">
      <c r="A186" s="243" t="s">
        <v>301</v>
      </c>
      <c r="B186" s="239">
        <v>887.72755652377</v>
      </c>
      <c r="C186" s="239">
        <v>767.332324</v>
      </c>
      <c r="D186" s="240">
        <f t="shared" si="2"/>
        <v>86.4378173642347</v>
      </c>
    </row>
    <row r="187" customHeight="true" spans="1:4">
      <c r="A187" s="243" t="s">
        <v>302</v>
      </c>
      <c r="B187" s="239">
        <v>253.063299919126</v>
      </c>
      <c r="C187" s="239">
        <v>218.742393</v>
      </c>
      <c r="D187" s="240">
        <f t="shared" si="2"/>
        <v>86.4378173642347</v>
      </c>
    </row>
    <row r="188" customHeight="true" spans="1:4">
      <c r="A188" s="243" t="s">
        <v>303</v>
      </c>
      <c r="B188" s="239">
        <v>3.62424699688938</v>
      </c>
      <c r="C188" s="239">
        <v>3.13272</v>
      </c>
      <c r="D188" s="240">
        <f t="shared" si="2"/>
        <v>86.4378173642347</v>
      </c>
    </row>
    <row r="189" customHeight="true" spans="1:4">
      <c r="A189" s="243" t="s">
        <v>304</v>
      </c>
      <c r="B189" s="239">
        <v>613.847279095624</v>
      </c>
      <c r="C189" s="239">
        <v>530.59619</v>
      </c>
      <c r="D189" s="240">
        <f t="shared" si="2"/>
        <v>86.4378173642347</v>
      </c>
    </row>
    <row r="190" customHeight="true" spans="1:4">
      <c r="A190" s="243" t="s">
        <v>305</v>
      </c>
      <c r="B190" s="239">
        <v>2.08242185525705</v>
      </c>
      <c r="C190" s="239">
        <v>1.8</v>
      </c>
      <c r="D190" s="240">
        <f t="shared" si="2"/>
        <v>86.4378173642347</v>
      </c>
    </row>
    <row r="191" customHeight="true" spans="1:4">
      <c r="A191" s="242" t="s">
        <v>306</v>
      </c>
      <c r="B191" s="239">
        <v>1313</v>
      </c>
      <c r="C191" s="239">
        <v>1144.980228</v>
      </c>
      <c r="D191" s="240">
        <f t="shared" si="2"/>
        <v>87.2033684691546</v>
      </c>
    </row>
    <row r="192" customHeight="true" spans="1:4">
      <c r="A192" s="243" t="s">
        <v>307</v>
      </c>
      <c r="B192" s="239">
        <v>908.279707429149</v>
      </c>
      <c r="C192" s="239">
        <v>792.0505</v>
      </c>
      <c r="D192" s="240">
        <f t="shared" si="2"/>
        <v>87.2033684691546</v>
      </c>
    </row>
    <row r="193" customHeight="true" spans="1:4">
      <c r="A193" s="243" t="s">
        <v>308</v>
      </c>
      <c r="B193" s="239">
        <v>324.898261355828</v>
      </c>
      <c r="C193" s="239">
        <v>283.322228</v>
      </c>
      <c r="D193" s="240">
        <f t="shared" si="2"/>
        <v>87.2033684691546</v>
      </c>
    </row>
    <row r="194" customHeight="true" spans="1:4">
      <c r="A194" s="243" t="s">
        <v>309</v>
      </c>
      <c r="B194" s="239">
        <v>79.8220312150229</v>
      </c>
      <c r="C194" s="239">
        <v>69.6075</v>
      </c>
      <c r="D194" s="240">
        <f t="shared" si="2"/>
        <v>87.2033684691546</v>
      </c>
    </row>
    <row r="195" customHeight="true" spans="1:4">
      <c r="A195" s="242" t="s">
        <v>310</v>
      </c>
      <c r="B195" s="239">
        <v>9648</v>
      </c>
      <c r="C195" s="239">
        <v>9619.449408</v>
      </c>
      <c r="D195" s="240">
        <f t="shared" si="2"/>
        <v>99.7040776119403</v>
      </c>
    </row>
    <row r="196" customHeight="true" spans="1:4">
      <c r="A196" s="243" t="s">
        <v>178</v>
      </c>
      <c r="B196" s="239">
        <v>198.477142299245</v>
      </c>
      <c r="C196" s="239">
        <v>197.889804</v>
      </c>
      <c r="D196" s="240">
        <f t="shared" si="2"/>
        <v>99.7040776119403</v>
      </c>
    </row>
    <row r="197" customHeight="true" spans="1:4">
      <c r="A197" s="243" t="s">
        <v>311</v>
      </c>
      <c r="B197" s="239">
        <v>374.208984162267</v>
      </c>
      <c r="C197" s="239">
        <v>373.101616</v>
      </c>
      <c r="D197" s="240">
        <f t="shared" ref="D197:D260" si="3">C197/B197*100</f>
        <v>99.7040776119403</v>
      </c>
    </row>
    <row r="198" customHeight="true" spans="1:4">
      <c r="A198" s="243" t="s">
        <v>312</v>
      </c>
      <c r="B198" s="239">
        <v>4125.77967774847</v>
      </c>
      <c r="C198" s="239">
        <v>4113.570572</v>
      </c>
      <c r="D198" s="240">
        <f t="shared" si="3"/>
        <v>99.7040776119403</v>
      </c>
    </row>
    <row r="199" customHeight="true" spans="1:4">
      <c r="A199" s="243" t="s">
        <v>313</v>
      </c>
      <c r="B199" s="239">
        <v>3386.37905376465</v>
      </c>
      <c r="C199" s="239">
        <v>3376.358</v>
      </c>
      <c r="D199" s="240">
        <f t="shared" si="3"/>
        <v>99.7040776119403</v>
      </c>
    </row>
    <row r="200" customHeight="true" spans="1:4">
      <c r="A200" s="243" t="s">
        <v>314</v>
      </c>
      <c r="B200" s="239">
        <v>1563.15514202536</v>
      </c>
      <c r="C200" s="239">
        <v>1558.529416</v>
      </c>
      <c r="D200" s="240">
        <f t="shared" si="3"/>
        <v>99.7040776119403</v>
      </c>
    </row>
    <row r="201" customHeight="true" spans="1:4">
      <c r="A201" s="242" t="s">
        <v>315</v>
      </c>
      <c r="B201" s="239">
        <v>158</v>
      </c>
      <c r="C201" s="239">
        <v>157.792322</v>
      </c>
      <c r="D201" s="240">
        <f t="shared" si="3"/>
        <v>99.8685582278481</v>
      </c>
    </row>
    <row r="202" customHeight="true" spans="1:4">
      <c r="A202" s="243" t="s">
        <v>178</v>
      </c>
      <c r="B202" s="239">
        <v>158</v>
      </c>
      <c r="C202" s="239">
        <v>157.792322</v>
      </c>
      <c r="D202" s="240">
        <f t="shared" si="3"/>
        <v>99.8685582278481</v>
      </c>
    </row>
    <row r="203" customHeight="true" spans="1:4">
      <c r="A203" s="242" t="s">
        <v>316</v>
      </c>
      <c r="B203" s="239">
        <v>8482</v>
      </c>
      <c r="C203" s="239">
        <v>8419.253321</v>
      </c>
      <c r="D203" s="240">
        <f t="shared" si="3"/>
        <v>99.2602372199953</v>
      </c>
    </row>
    <row r="204" customHeight="true" spans="1:4">
      <c r="A204" s="243" t="s">
        <v>317</v>
      </c>
      <c r="B204" s="239">
        <v>627.48449675731</v>
      </c>
      <c r="C204" s="239">
        <v>622.8426</v>
      </c>
      <c r="D204" s="240">
        <f t="shared" si="3"/>
        <v>99.2602372199953</v>
      </c>
    </row>
    <row r="205" customHeight="true" spans="1:4">
      <c r="A205" s="243" t="s">
        <v>318</v>
      </c>
      <c r="B205" s="239">
        <v>7854.51550324269</v>
      </c>
      <c r="C205" s="239">
        <v>7796.410721</v>
      </c>
      <c r="D205" s="240">
        <f t="shared" si="3"/>
        <v>99.2602372199953</v>
      </c>
    </row>
    <row r="206" customHeight="true" spans="1:4">
      <c r="A206" s="242" t="s">
        <v>319</v>
      </c>
      <c r="B206" s="239">
        <v>526</v>
      </c>
      <c r="C206" s="239">
        <v>525.647234</v>
      </c>
      <c r="D206" s="240">
        <f t="shared" si="3"/>
        <v>99.9329342205323</v>
      </c>
    </row>
    <row r="207" customHeight="true" spans="1:4">
      <c r="A207" s="243" t="s">
        <v>320</v>
      </c>
      <c r="B207" s="239">
        <v>358.9807532403</v>
      </c>
      <c r="C207" s="239">
        <v>358.74</v>
      </c>
      <c r="D207" s="240">
        <f t="shared" si="3"/>
        <v>99.9329342205323</v>
      </c>
    </row>
    <row r="208" customHeight="true" spans="1:4">
      <c r="A208" s="243" t="s">
        <v>321</v>
      </c>
      <c r="B208" s="239">
        <v>167.0192467597</v>
      </c>
      <c r="C208" s="239">
        <v>166.907234</v>
      </c>
      <c r="D208" s="240">
        <f t="shared" si="3"/>
        <v>99.9329342205323</v>
      </c>
    </row>
    <row r="209" customHeight="true" spans="1:4">
      <c r="A209" s="242" t="s">
        <v>322</v>
      </c>
      <c r="B209" s="239">
        <v>4830</v>
      </c>
      <c r="C209" s="239">
        <v>4827.336682</v>
      </c>
      <c r="D209" s="240">
        <f t="shared" si="3"/>
        <v>99.9448588405797</v>
      </c>
    </row>
    <row r="210" customHeight="true" spans="1:4">
      <c r="A210" s="243" t="s">
        <v>323</v>
      </c>
      <c r="B210" s="239">
        <v>86.759308088385</v>
      </c>
      <c r="C210" s="239">
        <v>86.711468</v>
      </c>
      <c r="D210" s="240">
        <f t="shared" si="3"/>
        <v>99.9448588405797</v>
      </c>
    </row>
    <row r="211" customHeight="true" spans="1:4">
      <c r="A211" s="243" t="s">
        <v>324</v>
      </c>
      <c r="B211" s="239">
        <v>4743.24069191161</v>
      </c>
      <c r="C211" s="239">
        <v>4740.625214</v>
      </c>
      <c r="D211" s="240">
        <f t="shared" si="3"/>
        <v>99.9448588405797</v>
      </c>
    </row>
    <row r="212" customHeight="true" spans="1:4">
      <c r="A212" s="242" t="s">
        <v>325</v>
      </c>
      <c r="B212" s="239">
        <v>738</v>
      </c>
      <c r="C212" s="239">
        <v>738.18</v>
      </c>
      <c r="D212" s="240">
        <f t="shared" si="3"/>
        <v>100.024390243902</v>
      </c>
    </row>
    <row r="213" customHeight="true" spans="1:4">
      <c r="A213" s="243" t="s">
        <v>326</v>
      </c>
      <c r="B213" s="239">
        <v>738</v>
      </c>
      <c r="C213" s="239">
        <v>738.18</v>
      </c>
      <c r="D213" s="240">
        <f t="shared" si="3"/>
        <v>100.024390243902</v>
      </c>
    </row>
    <row r="214" customHeight="true" spans="1:4">
      <c r="A214" s="242" t="s">
        <v>327</v>
      </c>
      <c r="B214" s="239">
        <v>47645</v>
      </c>
      <c r="C214" s="239">
        <v>47644.8</v>
      </c>
      <c r="D214" s="240">
        <f t="shared" si="3"/>
        <v>99.9995802287753</v>
      </c>
    </row>
    <row r="215" customHeight="true" spans="1:4">
      <c r="A215" s="243" t="s">
        <v>328</v>
      </c>
      <c r="B215" s="239">
        <v>1599.00671217006</v>
      </c>
      <c r="C215" s="239">
        <v>1599</v>
      </c>
      <c r="D215" s="240">
        <f t="shared" si="3"/>
        <v>99.9995802287753</v>
      </c>
    </row>
    <row r="216" customHeight="true" spans="1:4">
      <c r="A216" s="243" t="s">
        <v>329</v>
      </c>
      <c r="B216" s="239">
        <v>46045.6932865706</v>
      </c>
      <c r="C216" s="239">
        <v>46045.5</v>
      </c>
      <c r="D216" s="240">
        <f t="shared" si="3"/>
        <v>99.9995802287753</v>
      </c>
    </row>
    <row r="217" customHeight="true" spans="1:4">
      <c r="A217" s="243" t="s">
        <v>330</v>
      </c>
      <c r="B217" s="239">
        <v>0.30000125931896</v>
      </c>
      <c r="C217" s="239">
        <v>0.3</v>
      </c>
      <c r="D217" s="240">
        <f t="shared" si="3"/>
        <v>99.9995802287753</v>
      </c>
    </row>
    <row r="218" customHeight="true" spans="1:4">
      <c r="A218" s="242" t="s">
        <v>331</v>
      </c>
      <c r="B218" s="239">
        <v>1521</v>
      </c>
      <c r="C218" s="239">
        <v>1520.461602</v>
      </c>
      <c r="D218" s="240">
        <f t="shared" si="3"/>
        <v>99.9646023668639</v>
      </c>
    </row>
    <row r="219" customHeight="true" spans="1:4">
      <c r="A219" s="243" t="s">
        <v>178</v>
      </c>
      <c r="B219" s="239">
        <v>509.42759231022</v>
      </c>
      <c r="C219" s="239">
        <v>509.247267</v>
      </c>
      <c r="D219" s="240">
        <f t="shared" si="3"/>
        <v>99.9646023668639</v>
      </c>
    </row>
    <row r="220" customHeight="true" spans="1:4">
      <c r="A220" s="243" t="s">
        <v>332</v>
      </c>
      <c r="B220" s="239">
        <v>840.843477689481</v>
      </c>
      <c r="C220" s="239">
        <v>840.545839</v>
      </c>
      <c r="D220" s="240">
        <f t="shared" si="3"/>
        <v>99.9646023668639</v>
      </c>
    </row>
    <row r="221" customHeight="true" spans="1:4">
      <c r="A221" s="243" t="s">
        <v>183</v>
      </c>
      <c r="B221" s="239">
        <v>160.620451838283</v>
      </c>
      <c r="C221" s="239">
        <v>160.563596</v>
      </c>
      <c r="D221" s="240">
        <f t="shared" si="3"/>
        <v>99.9646023668639</v>
      </c>
    </row>
    <row r="222" customHeight="true" spans="1:4">
      <c r="A222" s="243" t="s">
        <v>333</v>
      </c>
      <c r="B222" s="239">
        <v>10.1084781620154</v>
      </c>
      <c r="C222" s="239">
        <v>10.1049</v>
      </c>
      <c r="D222" s="240">
        <f t="shared" si="3"/>
        <v>99.9646023668639</v>
      </c>
    </row>
    <row r="223" customHeight="true" spans="1:4">
      <c r="A223" s="242" t="s">
        <v>334</v>
      </c>
      <c r="B223" s="239">
        <v>3</v>
      </c>
      <c r="C223" s="239">
        <v>2.513</v>
      </c>
      <c r="D223" s="240">
        <f t="shared" si="3"/>
        <v>83.7666666666667</v>
      </c>
    </row>
    <row r="224" customHeight="true" spans="1:4">
      <c r="A224" s="243" t="s">
        <v>334</v>
      </c>
      <c r="B224" s="239">
        <v>3</v>
      </c>
      <c r="C224" s="239">
        <v>2.513</v>
      </c>
      <c r="D224" s="240">
        <f t="shared" si="3"/>
        <v>83.7666666666667</v>
      </c>
    </row>
    <row r="225" customHeight="true" spans="1:4">
      <c r="A225" s="241" t="s">
        <v>152</v>
      </c>
      <c r="B225" s="239">
        <v>94476.53004</v>
      </c>
      <c r="C225" s="239">
        <v>90560.064819</v>
      </c>
      <c r="D225" s="240">
        <f t="shared" si="3"/>
        <v>95.8545628005793</v>
      </c>
    </row>
    <row r="226" customHeight="true" spans="1:4">
      <c r="A226" s="242" t="s">
        <v>335</v>
      </c>
      <c r="B226" s="239">
        <v>2583</v>
      </c>
      <c r="C226" s="239">
        <v>2582.223667</v>
      </c>
      <c r="D226" s="240">
        <f t="shared" si="3"/>
        <v>99.9699445218738</v>
      </c>
    </row>
    <row r="227" customHeight="true" spans="1:4">
      <c r="A227" s="243" t="s">
        <v>178</v>
      </c>
      <c r="B227" s="239">
        <v>1361.40384843588</v>
      </c>
      <c r="C227" s="239">
        <v>1360.994672</v>
      </c>
      <c r="D227" s="240">
        <f t="shared" si="3"/>
        <v>99.9699445218738</v>
      </c>
    </row>
    <row r="228" customHeight="true" spans="1:4">
      <c r="A228" s="243" t="s">
        <v>336</v>
      </c>
      <c r="B228" s="239">
        <v>1221.59615156412</v>
      </c>
      <c r="C228" s="239">
        <v>1221.228995</v>
      </c>
      <c r="D228" s="240">
        <f t="shared" si="3"/>
        <v>99.9699445218738</v>
      </c>
    </row>
    <row r="229" customHeight="true" spans="1:4">
      <c r="A229" s="242" t="s">
        <v>337</v>
      </c>
      <c r="B229" s="239">
        <v>854</v>
      </c>
      <c r="C229" s="239">
        <v>716.711696</v>
      </c>
      <c r="D229" s="240">
        <f t="shared" si="3"/>
        <v>83.9240861826698</v>
      </c>
    </row>
    <row r="230" customHeight="true" spans="1:4">
      <c r="A230" s="243" t="s">
        <v>338</v>
      </c>
      <c r="B230" s="239">
        <v>536.425262969338</v>
      </c>
      <c r="C230" s="239">
        <v>450.19</v>
      </c>
      <c r="D230" s="240">
        <f t="shared" si="3"/>
        <v>83.9240861826698</v>
      </c>
    </row>
    <row r="231" customHeight="true" spans="1:4">
      <c r="A231" s="243" t="s">
        <v>339</v>
      </c>
      <c r="B231" s="239">
        <v>103.781788949625</v>
      </c>
      <c r="C231" s="239">
        <v>87.097918</v>
      </c>
      <c r="D231" s="240">
        <f t="shared" si="3"/>
        <v>83.9240861826698</v>
      </c>
    </row>
    <row r="232" customHeight="true" spans="1:4">
      <c r="A232" s="243" t="s">
        <v>340</v>
      </c>
      <c r="B232" s="239">
        <v>84.8941957436676</v>
      </c>
      <c r="C232" s="239">
        <v>71.246678</v>
      </c>
      <c r="D232" s="240">
        <f t="shared" si="3"/>
        <v>83.9240861826698</v>
      </c>
    </row>
    <row r="233" customHeight="true" spans="1:4">
      <c r="A233" s="243" t="s">
        <v>341</v>
      </c>
      <c r="B233" s="239">
        <v>128.898752337369</v>
      </c>
      <c r="C233" s="239">
        <v>108.1771</v>
      </c>
      <c r="D233" s="240">
        <f t="shared" si="3"/>
        <v>83.9240861826698</v>
      </c>
    </row>
    <row r="234" customHeight="true" spans="1:4">
      <c r="A234" s="242" t="s">
        <v>342</v>
      </c>
      <c r="B234" s="239">
        <v>6795</v>
      </c>
      <c r="C234" s="239">
        <v>6498.617223</v>
      </c>
      <c r="D234" s="240">
        <f t="shared" si="3"/>
        <v>95.6382225607064</v>
      </c>
    </row>
    <row r="235" customHeight="true" spans="1:4">
      <c r="A235" s="243" t="s">
        <v>343</v>
      </c>
      <c r="B235" s="239">
        <v>6795</v>
      </c>
      <c r="C235" s="239">
        <v>6498.617223</v>
      </c>
      <c r="D235" s="240">
        <f t="shared" si="3"/>
        <v>95.6382225607064</v>
      </c>
    </row>
    <row r="236" customHeight="true" spans="1:4">
      <c r="A236" s="242" t="s">
        <v>344</v>
      </c>
      <c r="B236" s="239">
        <v>25333.07033</v>
      </c>
      <c r="C236" s="239">
        <v>21986.701084</v>
      </c>
      <c r="D236" s="240">
        <f t="shared" si="3"/>
        <v>86.7905105760625</v>
      </c>
    </row>
    <row r="237" customHeight="true" spans="1:4">
      <c r="A237" s="243" t="s">
        <v>345</v>
      </c>
      <c r="B237" s="239">
        <v>3168.48229345301</v>
      </c>
      <c r="C237" s="239">
        <v>2749.94196</v>
      </c>
      <c r="D237" s="240">
        <f t="shared" si="3"/>
        <v>86.7905105760625</v>
      </c>
    </row>
    <row r="238" customHeight="true" spans="1:4">
      <c r="A238" s="243" t="s">
        <v>346</v>
      </c>
      <c r="B238" s="239">
        <v>1269.97195624748</v>
      </c>
      <c r="C238" s="239">
        <v>1102.215145</v>
      </c>
      <c r="D238" s="240">
        <f t="shared" si="3"/>
        <v>86.7905105760625</v>
      </c>
    </row>
    <row r="239" customHeight="true" spans="1:4">
      <c r="A239" s="243" t="s">
        <v>347</v>
      </c>
      <c r="B239" s="239">
        <v>893.916616978609</v>
      </c>
      <c r="C239" s="239">
        <v>775.834796</v>
      </c>
      <c r="D239" s="240">
        <f t="shared" si="3"/>
        <v>86.7905105760625</v>
      </c>
    </row>
    <row r="240" customHeight="true" spans="1:4">
      <c r="A240" s="243" t="s">
        <v>348</v>
      </c>
      <c r="B240" s="239">
        <v>1210.81545093461</v>
      </c>
      <c r="C240" s="239">
        <v>1050.872912</v>
      </c>
      <c r="D240" s="240">
        <f t="shared" si="3"/>
        <v>86.7905105760625</v>
      </c>
    </row>
    <row r="241" customHeight="true" spans="1:4">
      <c r="A241" s="243" t="s">
        <v>349</v>
      </c>
      <c r="B241" s="239">
        <v>436.769613963478</v>
      </c>
      <c r="C241" s="239">
        <v>379.074578</v>
      </c>
      <c r="D241" s="240">
        <f t="shared" si="3"/>
        <v>86.7905105760625</v>
      </c>
    </row>
    <row r="242" customHeight="true" spans="1:4">
      <c r="A242" s="243" t="s">
        <v>350</v>
      </c>
      <c r="B242" s="239">
        <v>7153.70993647826</v>
      </c>
      <c r="C242" s="239">
        <v>6208.741379</v>
      </c>
      <c r="D242" s="240">
        <f t="shared" si="3"/>
        <v>86.7905105760625</v>
      </c>
    </row>
    <row r="243" customHeight="true" spans="1:4">
      <c r="A243" s="243" t="s">
        <v>351</v>
      </c>
      <c r="B243" s="239">
        <v>1662.26515251992</v>
      </c>
      <c r="C243" s="239">
        <v>1442.688413</v>
      </c>
      <c r="D243" s="240">
        <f t="shared" si="3"/>
        <v>86.7905105760625</v>
      </c>
    </row>
    <row r="244" customHeight="true" spans="1:4">
      <c r="A244" s="243" t="s">
        <v>352</v>
      </c>
      <c r="B244" s="239">
        <v>9537.13930942463</v>
      </c>
      <c r="C244" s="239">
        <v>8277.331901</v>
      </c>
      <c r="D244" s="240">
        <f t="shared" si="3"/>
        <v>86.7905105760625</v>
      </c>
    </row>
    <row r="245" customHeight="true" spans="1:4">
      <c r="A245" s="242" t="s">
        <v>353</v>
      </c>
      <c r="B245" s="239">
        <v>1505</v>
      </c>
      <c r="C245" s="239">
        <v>1505.09</v>
      </c>
      <c r="D245" s="240">
        <f t="shared" si="3"/>
        <v>100.005980066445</v>
      </c>
    </row>
    <row r="246" customHeight="true" spans="1:4">
      <c r="A246" s="243" t="s">
        <v>354</v>
      </c>
      <c r="B246" s="239">
        <v>1505</v>
      </c>
      <c r="C246" s="239">
        <v>1505.09</v>
      </c>
      <c r="D246" s="240">
        <f t="shared" si="3"/>
        <v>100.005980066445</v>
      </c>
    </row>
    <row r="247" customHeight="true" spans="1:4">
      <c r="A247" s="242" t="s">
        <v>355</v>
      </c>
      <c r="B247" s="239">
        <v>20932.45971</v>
      </c>
      <c r="C247" s="239">
        <v>20932.920612</v>
      </c>
      <c r="D247" s="240">
        <f t="shared" si="3"/>
        <v>100.002201853038</v>
      </c>
    </row>
    <row r="248" customHeight="true" spans="1:4">
      <c r="A248" s="243" t="s">
        <v>356</v>
      </c>
      <c r="B248" s="239">
        <v>4426.05464678131</v>
      </c>
      <c r="C248" s="239">
        <v>4426.152102</v>
      </c>
      <c r="D248" s="240">
        <f t="shared" si="3"/>
        <v>100.002201853038</v>
      </c>
    </row>
    <row r="249" customHeight="true" spans="1:4">
      <c r="A249" s="243" t="s">
        <v>357</v>
      </c>
      <c r="B249" s="239">
        <v>15819.3350694902</v>
      </c>
      <c r="C249" s="239">
        <v>15819.683388</v>
      </c>
      <c r="D249" s="240">
        <f t="shared" si="3"/>
        <v>100.002201853038</v>
      </c>
    </row>
    <row r="250" customHeight="true" spans="1:4">
      <c r="A250" s="243" t="s">
        <v>358</v>
      </c>
      <c r="B250" s="239">
        <v>681.155172964132</v>
      </c>
      <c r="C250" s="239">
        <v>681.170171</v>
      </c>
      <c r="D250" s="240">
        <f t="shared" si="3"/>
        <v>100.002201853038</v>
      </c>
    </row>
    <row r="251" customHeight="true" spans="1:4">
      <c r="A251" s="243" t="s">
        <v>359</v>
      </c>
      <c r="B251" s="239">
        <v>5.91482076433932</v>
      </c>
      <c r="C251" s="239">
        <v>5.914951</v>
      </c>
      <c r="D251" s="240">
        <f t="shared" si="3"/>
        <v>100.002201853038</v>
      </c>
    </row>
    <row r="252" customHeight="true" spans="1:4">
      <c r="A252" s="242" t="s">
        <v>360</v>
      </c>
      <c r="B252" s="239">
        <v>31673</v>
      </c>
      <c r="C252" s="239">
        <v>31673.3</v>
      </c>
      <c r="D252" s="240">
        <f t="shared" si="3"/>
        <v>100.000947178985</v>
      </c>
    </row>
    <row r="253" customHeight="true" spans="1:4">
      <c r="A253" s="243" t="s">
        <v>361</v>
      </c>
      <c r="B253" s="239">
        <v>31673</v>
      </c>
      <c r="C253" s="239">
        <v>31673.3</v>
      </c>
      <c r="D253" s="240">
        <f t="shared" si="3"/>
        <v>100.000947178985</v>
      </c>
    </row>
    <row r="254" customHeight="true" spans="1:4">
      <c r="A254" s="242" t="s">
        <v>362</v>
      </c>
      <c r="B254" s="239">
        <v>2289</v>
      </c>
      <c r="C254" s="239">
        <v>2289.24492</v>
      </c>
      <c r="D254" s="240">
        <f t="shared" si="3"/>
        <v>100.010699868938</v>
      </c>
    </row>
    <row r="255" customHeight="true" spans="1:4">
      <c r="A255" s="243" t="s">
        <v>363</v>
      </c>
      <c r="B255" s="239">
        <v>2289</v>
      </c>
      <c r="C255" s="239">
        <v>2289.24492</v>
      </c>
      <c r="D255" s="240">
        <f t="shared" si="3"/>
        <v>100.010699868938</v>
      </c>
    </row>
    <row r="256" customHeight="true" spans="1:4">
      <c r="A256" s="242" t="s">
        <v>364</v>
      </c>
      <c r="B256" s="239">
        <v>917</v>
      </c>
      <c r="C256" s="239">
        <v>890.74986</v>
      </c>
      <c r="D256" s="240">
        <f t="shared" si="3"/>
        <v>97.1373893129771</v>
      </c>
    </row>
    <row r="257" customHeight="true" spans="1:4">
      <c r="A257" s="243" t="s">
        <v>365</v>
      </c>
      <c r="B257" s="239">
        <v>517.874593457696</v>
      </c>
      <c r="C257" s="239">
        <v>503.04986</v>
      </c>
      <c r="D257" s="240">
        <f t="shared" si="3"/>
        <v>97.1373893129771</v>
      </c>
    </row>
    <row r="258" customHeight="true" spans="1:4">
      <c r="A258" s="243" t="s">
        <v>366</v>
      </c>
      <c r="B258" s="239">
        <v>399.125406542304</v>
      </c>
      <c r="C258" s="239">
        <v>387.7</v>
      </c>
      <c r="D258" s="240">
        <f t="shared" si="3"/>
        <v>97.1373893129771</v>
      </c>
    </row>
    <row r="259" customHeight="true" spans="1:4">
      <c r="A259" s="242" t="s">
        <v>367</v>
      </c>
      <c r="B259" s="239">
        <v>908</v>
      </c>
      <c r="C259" s="239">
        <v>797.257457</v>
      </c>
      <c r="D259" s="240">
        <f t="shared" si="3"/>
        <v>87.80368469163</v>
      </c>
    </row>
    <row r="260" customHeight="true" spans="1:4">
      <c r="A260" s="243" t="s">
        <v>178</v>
      </c>
      <c r="B260" s="239">
        <v>678.94043068198</v>
      </c>
      <c r="C260" s="239">
        <v>596.134715</v>
      </c>
      <c r="D260" s="240">
        <f t="shared" si="3"/>
        <v>87.80368469163</v>
      </c>
    </row>
    <row r="261" customHeight="true" spans="1:4">
      <c r="A261" s="243" t="s">
        <v>188</v>
      </c>
      <c r="B261" s="239">
        <v>7.72142994204694</v>
      </c>
      <c r="C261" s="239">
        <v>6.7797</v>
      </c>
      <c r="D261" s="240">
        <f t="shared" ref="D261:D324" si="4">C261/B261*100</f>
        <v>87.80368469163</v>
      </c>
    </row>
    <row r="262" customHeight="true" spans="1:4">
      <c r="A262" s="243" t="s">
        <v>183</v>
      </c>
      <c r="B262" s="239">
        <v>190.359940573124</v>
      </c>
      <c r="C262" s="239">
        <v>167.143042</v>
      </c>
      <c r="D262" s="240">
        <f t="shared" si="4"/>
        <v>87.80368469163</v>
      </c>
    </row>
    <row r="263" customHeight="true" spans="1:4">
      <c r="A263" s="243" t="s">
        <v>368</v>
      </c>
      <c r="B263" s="239">
        <v>30.9781988028492</v>
      </c>
      <c r="C263" s="239">
        <v>27.2</v>
      </c>
      <c r="D263" s="240">
        <f t="shared" si="4"/>
        <v>87.80368469163</v>
      </c>
    </row>
    <row r="264" customHeight="true" spans="1:4">
      <c r="A264" s="242" t="s">
        <v>369</v>
      </c>
      <c r="B264" s="239">
        <v>687</v>
      </c>
      <c r="C264" s="239">
        <v>687.2483</v>
      </c>
      <c r="D264" s="240">
        <f t="shared" si="4"/>
        <v>100.036142649199</v>
      </c>
    </row>
    <row r="265" customHeight="true" spans="1:4">
      <c r="A265" s="243" t="s">
        <v>369</v>
      </c>
      <c r="B265" s="239">
        <v>687</v>
      </c>
      <c r="C265" s="239">
        <v>687.2483</v>
      </c>
      <c r="D265" s="240">
        <f t="shared" si="4"/>
        <v>100.036142649199</v>
      </c>
    </row>
    <row r="266" customHeight="true" spans="1:4">
      <c r="A266" s="241" t="s">
        <v>153</v>
      </c>
      <c r="B266" s="239">
        <v>10135.6373</v>
      </c>
      <c r="C266" s="239">
        <v>6857.878304</v>
      </c>
      <c r="D266" s="240">
        <f t="shared" si="4"/>
        <v>67.6610468687549</v>
      </c>
    </row>
    <row r="267" customHeight="true" spans="1:4">
      <c r="A267" s="242" t="s">
        <v>370</v>
      </c>
      <c r="B267" s="239">
        <v>2229</v>
      </c>
      <c r="C267" s="239">
        <v>2229.250049</v>
      </c>
      <c r="D267" s="240">
        <f t="shared" si="4"/>
        <v>100.01121799013</v>
      </c>
    </row>
    <row r="268" customHeight="true" spans="1:4">
      <c r="A268" s="243" t="s">
        <v>178</v>
      </c>
      <c r="B268" s="239">
        <v>2229</v>
      </c>
      <c r="C268" s="239">
        <v>2229.250049</v>
      </c>
      <c r="D268" s="240">
        <f t="shared" si="4"/>
        <v>100.01121799013</v>
      </c>
    </row>
    <row r="269" customHeight="true" spans="1:4">
      <c r="A269" s="242" t="s">
        <v>371</v>
      </c>
      <c r="B269" s="239">
        <v>1253</v>
      </c>
      <c r="C269" s="239">
        <v>1252.678255</v>
      </c>
      <c r="D269" s="240">
        <f t="shared" si="4"/>
        <v>99.9743220271349</v>
      </c>
    </row>
    <row r="270" customHeight="true" spans="1:4">
      <c r="A270" s="243" t="s">
        <v>372</v>
      </c>
      <c r="B270" s="239">
        <v>1253</v>
      </c>
      <c r="C270" s="239">
        <v>1252.678255</v>
      </c>
      <c r="D270" s="240">
        <f t="shared" si="4"/>
        <v>99.9743220271349</v>
      </c>
    </row>
    <row r="271" customHeight="true" spans="1:4">
      <c r="A271" s="242" t="s">
        <v>373</v>
      </c>
      <c r="B271" s="239">
        <v>3315.194</v>
      </c>
      <c r="C271" s="239">
        <v>838.25</v>
      </c>
      <c r="D271" s="240">
        <f t="shared" si="4"/>
        <v>25.2850964377952</v>
      </c>
    </row>
    <row r="272" customHeight="true" spans="1:4">
      <c r="A272" s="243" t="s">
        <v>374</v>
      </c>
      <c r="B272" s="239">
        <v>2721.95916552341</v>
      </c>
      <c r="C272" s="239">
        <v>688.25</v>
      </c>
      <c r="D272" s="240">
        <f t="shared" si="4"/>
        <v>25.2850964377952</v>
      </c>
    </row>
    <row r="273" customHeight="true" spans="1:4">
      <c r="A273" s="243" t="s">
        <v>375</v>
      </c>
      <c r="B273" s="239">
        <v>0</v>
      </c>
      <c r="C273" s="239">
        <v>0</v>
      </c>
      <c r="D273" s="240"/>
    </row>
    <row r="274" customHeight="true" spans="1:4">
      <c r="A274" s="243" t="s">
        <v>376</v>
      </c>
      <c r="B274" s="239">
        <v>593.234834476588</v>
      </c>
      <c r="C274" s="239">
        <v>150</v>
      </c>
      <c r="D274" s="240">
        <f t="shared" si="4"/>
        <v>25.2850964377952</v>
      </c>
    </row>
    <row r="275" customHeight="true" spans="1:4">
      <c r="A275" s="242" t="s">
        <v>377</v>
      </c>
      <c r="B275" s="239">
        <v>1220.4433</v>
      </c>
      <c r="C275" s="239">
        <v>420</v>
      </c>
      <c r="D275" s="240">
        <f t="shared" si="4"/>
        <v>34.4137249145454</v>
      </c>
    </row>
    <row r="276" customHeight="true" spans="1:4">
      <c r="A276" s="243" t="s">
        <v>378</v>
      </c>
      <c r="B276" s="239">
        <v>1220.4433</v>
      </c>
      <c r="C276" s="239">
        <v>420</v>
      </c>
      <c r="D276" s="240">
        <f t="shared" si="4"/>
        <v>34.4137249145454</v>
      </c>
    </row>
    <row r="277" customHeight="true" spans="1:4">
      <c r="A277" s="243" t="s">
        <v>379</v>
      </c>
      <c r="B277" s="239">
        <v>0</v>
      </c>
      <c r="C277" s="239">
        <v>0</v>
      </c>
      <c r="D277" s="240"/>
    </row>
    <row r="278" customHeight="true" spans="1:4">
      <c r="A278" s="242" t="s">
        <v>380</v>
      </c>
      <c r="B278" s="239">
        <v>118</v>
      </c>
      <c r="C278" s="239">
        <v>117.7</v>
      </c>
      <c r="D278" s="240">
        <f t="shared" si="4"/>
        <v>99.7457627118644</v>
      </c>
    </row>
    <row r="279" customHeight="true" spans="1:4">
      <c r="A279" s="243" t="s">
        <v>380</v>
      </c>
      <c r="B279" s="239">
        <v>118</v>
      </c>
      <c r="C279" s="239">
        <v>117.7</v>
      </c>
      <c r="D279" s="240">
        <f t="shared" si="4"/>
        <v>99.7457627118644</v>
      </c>
    </row>
    <row r="280" customHeight="true" spans="1:4">
      <c r="A280" s="242" t="s">
        <v>381</v>
      </c>
      <c r="B280" s="239">
        <v>2000</v>
      </c>
      <c r="C280" s="239">
        <v>2000</v>
      </c>
      <c r="D280" s="240">
        <f t="shared" si="4"/>
        <v>100</v>
      </c>
    </row>
    <row r="281" customHeight="true" spans="1:4">
      <c r="A281" s="243" t="s">
        <v>382</v>
      </c>
      <c r="B281" s="239">
        <v>2000</v>
      </c>
      <c r="C281" s="239">
        <v>2000</v>
      </c>
      <c r="D281" s="240">
        <f t="shared" si="4"/>
        <v>100</v>
      </c>
    </row>
    <row r="282" customHeight="true" spans="1:4">
      <c r="A282" s="241" t="s">
        <v>154</v>
      </c>
      <c r="B282" s="239">
        <v>41330.386788</v>
      </c>
      <c r="C282" s="239">
        <v>41317.644452</v>
      </c>
      <c r="D282" s="240">
        <f t="shared" si="4"/>
        <v>99.9691695699211</v>
      </c>
    </row>
    <row r="283" customHeight="true" spans="1:4">
      <c r="A283" s="242" t="s">
        <v>383</v>
      </c>
      <c r="B283" s="239">
        <v>5724</v>
      </c>
      <c r="C283" s="239">
        <v>5723.513596</v>
      </c>
      <c r="D283" s="240">
        <f t="shared" si="4"/>
        <v>99.9915023759609</v>
      </c>
    </row>
    <row r="284" customHeight="true" spans="1:4">
      <c r="A284" s="243" t="s">
        <v>178</v>
      </c>
      <c r="B284" s="239">
        <v>1581.86739514404</v>
      </c>
      <c r="C284" s="239">
        <v>1581.732974</v>
      </c>
      <c r="D284" s="240">
        <f t="shared" si="4"/>
        <v>99.9915023759609</v>
      </c>
    </row>
    <row r="285" customHeight="true" spans="1:4">
      <c r="A285" s="243" t="s">
        <v>384</v>
      </c>
      <c r="B285" s="239">
        <v>1037.30561333116</v>
      </c>
      <c r="C285" s="239">
        <v>1037.217467</v>
      </c>
      <c r="D285" s="240">
        <f t="shared" si="4"/>
        <v>99.9915023759609</v>
      </c>
    </row>
    <row r="286" customHeight="true" spans="1:4">
      <c r="A286" s="243" t="s">
        <v>385</v>
      </c>
      <c r="B286" s="239">
        <v>3104.82699152481</v>
      </c>
      <c r="C286" s="239">
        <v>3104.563155</v>
      </c>
      <c r="D286" s="240">
        <f t="shared" si="4"/>
        <v>99.9915023759609</v>
      </c>
    </row>
    <row r="287" customHeight="true" spans="1:4">
      <c r="A287" s="242" t="s">
        <v>386</v>
      </c>
      <c r="B287" s="239">
        <v>18409.9</v>
      </c>
      <c r="C287" s="239">
        <v>18410.366424</v>
      </c>
      <c r="D287" s="240">
        <f t="shared" si="4"/>
        <v>100.002533549883</v>
      </c>
    </row>
    <row r="288" customHeight="true" spans="1:4">
      <c r="A288" s="243" t="s">
        <v>387</v>
      </c>
      <c r="B288" s="239">
        <v>199.994933028607</v>
      </c>
      <c r="C288" s="239">
        <v>200</v>
      </c>
      <c r="D288" s="240">
        <f t="shared" si="4"/>
        <v>100.002533549883</v>
      </c>
    </row>
    <row r="289" customHeight="true" spans="1:4">
      <c r="A289" s="243" t="s">
        <v>388</v>
      </c>
      <c r="B289" s="239">
        <v>18209.9050669714</v>
      </c>
      <c r="C289" s="239">
        <v>18210.366424</v>
      </c>
      <c r="D289" s="240">
        <f t="shared" si="4"/>
        <v>100.002533549883</v>
      </c>
    </row>
    <row r="290" customHeight="true" spans="1:4">
      <c r="A290" s="242" t="s">
        <v>389</v>
      </c>
      <c r="B290" s="239">
        <v>3183.486788</v>
      </c>
      <c r="C290" s="239">
        <v>3183.764432</v>
      </c>
      <c r="D290" s="240">
        <f t="shared" si="4"/>
        <v>100.008721380627</v>
      </c>
    </row>
    <row r="291" customHeight="true" spans="1:4">
      <c r="A291" s="243" t="s">
        <v>389</v>
      </c>
      <c r="B291" s="239">
        <v>3183.486788</v>
      </c>
      <c r="C291" s="239">
        <v>3183.764432</v>
      </c>
      <c r="D291" s="240">
        <f t="shared" si="4"/>
        <v>100.008721380627</v>
      </c>
    </row>
    <row r="292" customHeight="true" spans="1:4">
      <c r="A292" s="242" t="s">
        <v>390</v>
      </c>
      <c r="B292" s="239">
        <v>14013</v>
      </c>
      <c r="C292" s="239">
        <v>14000</v>
      </c>
      <c r="D292" s="240">
        <f t="shared" si="4"/>
        <v>99.9072290016413</v>
      </c>
    </row>
    <row r="293" customHeight="true" spans="1:4">
      <c r="A293" s="243" t="s">
        <v>390</v>
      </c>
      <c r="B293" s="239">
        <v>14013</v>
      </c>
      <c r="C293" s="239">
        <v>14000</v>
      </c>
      <c r="D293" s="240">
        <f t="shared" si="4"/>
        <v>99.9072290016413</v>
      </c>
    </row>
    <row r="294" customHeight="true" spans="1:4">
      <c r="A294" s="241" t="s">
        <v>155</v>
      </c>
      <c r="B294" s="239">
        <v>105900.794515</v>
      </c>
      <c r="C294" s="239">
        <v>66756.439976</v>
      </c>
      <c r="D294" s="240">
        <f t="shared" si="4"/>
        <v>63.0367697255987</v>
      </c>
    </row>
    <row r="295" customHeight="true" spans="1:4">
      <c r="A295" s="242" t="s">
        <v>391</v>
      </c>
      <c r="B295" s="239">
        <v>61255.265633</v>
      </c>
      <c r="C295" s="239">
        <v>31693.528048</v>
      </c>
      <c r="D295" s="240">
        <f t="shared" si="4"/>
        <v>51.7400875181672</v>
      </c>
    </row>
    <row r="296" customHeight="true" spans="1:4">
      <c r="A296" s="243" t="s">
        <v>178</v>
      </c>
      <c r="B296" s="239">
        <v>2065.38630926122</v>
      </c>
      <c r="C296" s="239">
        <v>1068.632684</v>
      </c>
      <c r="D296" s="240">
        <f t="shared" si="4"/>
        <v>51.7400875181672</v>
      </c>
    </row>
    <row r="297" customHeight="true" spans="1:4">
      <c r="A297" s="243" t="s">
        <v>183</v>
      </c>
      <c r="B297" s="239">
        <v>17893.1952845061</v>
      </c>
      <c r="C297" s="239">
        <v>9257.9549</v>
      </c>
      <c r="D297" s="240">
        <f t="shared" si="4"/>
        <v>51.7400875181672</v>
      </c>
    </row>
    <row r="298" customHeight="true" spans="1:4">
      <c r="A298" s="243" t="s">
        <v>392</v>
      </c>
      <c r="B298" s="239">
        <v>109.006386933916</v>
      </c>
      <c r="C298" s="239">
        <v>56.4</v>
      </c>
      <c r="D298" s="240">
        <f t="shared" si="4"/>
        <v>51.7400875181672</v>
      </c>
    </row>
    <row r="299" customHeight="true" spans="1:4">
      <c r="A299" s="243" t="s">
        <v>393</v>
      </c>
      <c r="B299" s="239">
        <v>793.25279041302</v>
      </c>
      <c r="C299" s="239">
        <v>410.429688</v>
      </c>
      <c r="D299" s="240">
        <f t="shared" si="4"/>
        <v>51.7400875181672</v>
      </c>
    </row>
    <row r="300" customHeight="true" spans="1:4">
      <c r="A300" s="243" t="s">
        <v>394</v>
      </c>
      <c r="B300" s="239">
        <v>11.4804599004869</v>
      </c>
      <c r="C300" s="239">
        <v>5.94</v>
      </c>
      <c r="D300" s="240">
        <f t="shared" si="4"/>
        <v>51.7400875181672</v>
      </c>
    </row>
    <row r="301" customHeight="true" spans="1:4">
      <c r="A301" s="243" t="s">
        <v>395</v>
      </c>
      <c r="B301" s="239">
        <v>2681.73971007065</v>
      </c>
      <c r="C301" s="239">
        <v>1387.534473</v>
      </c>
      <c r="D301" s="240">
        <f t="shared" si="4"/>
        <v>51.7400875181672</v>
      </c>
    </row>
    <row r="302" customHeight="true" spans="1:4">
      <c r="A302" s="243" t="s">
        <v>396</v>
      </c>
      <c r="B302" s="239">
        <v>36358.4439133287</v>
      </c>
      <c r="C302" s="239">
        <v>18811.890701</v>
      </c>
      <c r="D302" s="240">
        <f t="shared" si="4"/>
        <v>51.7400875181672</v>
      </c>
    </row>
    <row r="303" customHeight="true" spans="1:4">
      <c r="A303" s="243" t="s">
        <v>397</v>
      </c>
      <c r="B303" s="239">
        <v>603.100931923305</v>
      </c>
      <c r="C303" s="239">
        <v>312.04495</v>
      </c>
      <c r="D303" s="240">
        <f t="shared" si="4"/>
        <v>51.7400875181672</v>
      </c>
    </row>
    <row r="304" customHeight="true" spans="1:4">
      <c r="A304" s="243" t="s">
        <v>398</v>
      </c>
      <c r="B304" s="239">
        <v>0</v>
      </c>
      <c r="C304" s="239">
        <v>0</v>
      </c>
      <c r="D304" s="240"/>
    </row>
    <row r="305" customHeight="true" spans="1:4">
      <c r="A305" s="243" t="s">
        <v>399</v>
      </c>
      <c r="B305" s="239">
        <v>440.472103801484</v>
      </c>
      <c r="C305" s="239">
        <v>227.900652</v>
      </c>
      <c r="D305" s="240">
        <f t="shared" si="4"/>
        <v>51.7400875181672</v>
      </c>
    </row>
    <row r="306" customHeight="true" spans="1:4">
      <c r="A306" s="243" t="s">
        <v>400</v>
      </c>
      <c r="B306" s="239">
        <v>0</v>
      </c>
      <c r="C306" s="239">
        <v>0</v>
      </c>
      <c r="D306" s="240"/>
    </row>
    <row r="307" customHeight="true" spans="1:4">
      <c r="A307" s="243" t="s">
        <v>401</v>
      </c>
      <c r="B307" s="239">
        <v>299.187742861173</v>
      </c>
      <c r="C307" s="239">
        <v>154.8</v>
      </c>
      <c r="D307" s="240">
        <f t="shared" si="4"/>
        <v>51.7400875181672</v>
      </c>
    </row>
    <row r="308" customHeight="true" spans="1:4">
      <c r="A308" s="243" t="s">
        <v>402</v>
      </c>
      <c r="B308" s="239">
        <v>0</v>
      </c>
      <c r="C308" s="239">
        <v>0</v>
      </c>
      <c r="D308" s="240"/>
    </row>
    <row r="309" customHeight="true" spans="1:4">
      <c r="A309" s="243" t="s">
        <v>403</v>
      </c>
      <c r="B309" s="239">
        <v>0</v>
      </c>
      <c r="C309" s="239">
        <v>0</v>
      </c>
      <c r="D309" s="240"/>
    </row>
    <row r="310" customHeight="true" spans="1:4">
      <c r="A310" s="243" t="s">
        <v>404</v>
      </c>
      <c r="B310" s="239">
        <v>0</v>
      </c>
      <c r="C310" s="239">
        <v>0</v>
      </c>
      <c r="D310" s="240"/>
    </row>
    <row r="311" customHeight="true" spans="1:4">
      <c r="A311" s="242" t="s">
        <v>405</v>
      </c>
      <c r="B311" s="239">
        <v>2521</v>
      </c>
      <c r="C311" s="239">
        <v>2256.135898</v>
      </c>
      <c r="D311" s="240">
        <f t="shared" si="4"/>
        <v>89.4936889329631</v>
      </c>
    </row>
    <row r="312" customHeight="true" spans="1:4">
      <c r="A312" s="243" t="s">
        <v>406</v>
      </c>
      <c r="B312" s="239">
        <v>1881.15795881548</v>
      </c>
      <c r="C312" s="239">
        <v>1683.517652</v>
      </c>
      <c r="D312" s="240">
        <f t="shared" si="4"/>
        <v>89.4936889329631</v>
      </c>
    </row>
    <row r="313" customHeight="true" spans="1:4">
      <c r="A313" s="243" t="s">
        <v>407</v>
      </c>
      <c r="B313" s="239">
        <v>335.21916861056</v>
      </c>
      <c r="C313" s="239">
        <v>300</v>
      </c>
      <c r="D313" s="240">
        <f t="shared" si="4"/>
        <v>89.4936889329631</v>
      </c>
    </row>
    <row r="314" customHeight="true" spans="1:4">
      <c r="A314" s="243" t="s">
        <v>408</v>
      </c>
      <c r="B314" s="239">
        <v>302.148546142232</v>
      </c>
      <c r="C314" s="239">
        <v>270.40388</v>
      </c>
      <c r="D314" s="240">
        <f t="shared" si="4"/>
        <v>89.4936889329631</v>
      </c>
    </row>
    <row r="315" customHeight="true" spans="1:4">
      <c r="A315" s="243" t="s">
        <v>409</v>
      </c>
      <c r="B315" s="239">
        <v>2.47432643173164</v>
      </c>
      <c r="C315" s="239">
        <v>2.214366</v>
      </c>
      <c r="D315" s="240">
        <f t="shared" si="4"/>
        <v>89.4936889329631</v>
      </c>
    </row>
    <row r="316" customHeight="true" spans="1:4">
      <c r="A316" s="242" t="s">
        <v>410</v>
      </c>
      <c r="B316" s="239">
        <v>36907</v>
      </c>
      <c r="C316" s="239">
        <v>30194.876829</v>
      </c>
      <c r="D316" s="240">
        <f t="shared" si="4"/>
        <v>81.8134143360338</v>
      </c>
    </row>
    <row r="317" customHeight="true" spans="1:4">
      <c r="A317" s="243" t="s">
        <v>178</v>
      </c>
      <c r="B317" s="239">
        <v>1263.20168567372</v>
      </c>
      <c r="C317" s="239">
        <v>1033.468429</v>
      </c>
      <c r="D317" s="240">
        <f t="shared" si="4"/>
        <v>81.8134143360338</v>
      </c>
    </row>
    <row r="318" customHeight="true" spans="1:4">
      <c r="A318" s="243" t="s">
        <v>411</v>
      </c>
      <c r="B318" s="239">
        <v>10614.2899626856</v>
      </c>
      <c r="C318" s="239">
        <v>8683.913026</v>
      </c>
      <c r="D318" s="240">
        <f t="shared" si="4"/>
        <v>81.8134143360338</v>
      </c>
    </row>
    <row r="319" customHeight="true" spans="1:4">
      <c r="A319" s="243" t="s">
        <v>412</v>
      </c>
      <c r="B319" s="239">
        <v>1274.85206242104</v>
      </c>
      <c r="C319" s="239">
        <v>1043</v>
      </c>
      <c r="D319" s="240">
        <f t="shared" si="4"/>
        <v>81.8134143360338</v>
      </c>
    </row>
    <row r="320" customHeight="true" spans="1:4">
      <c r="A320" s="243" t="s">
        <v>413</v>
      </c>
      <c r="B320" s="239">
        <v>21419.4703181844</v>
      </c>
      <c r="C320" s="239">
        <v>17524</v>
      </c>
      <c r="D320" s="240">
        <f t="shared" si="4"/>
        <v>81.8134143360338</v>
      </c>
    </row>
    <row r="321" customHeight="true" spans="1:4">
      <c r="A321" s="243" t="s">
        <v>414</v>
      </c>
      <c r="B321" s="239">
        <v>203.881316228766</v>
      </c>
      <c r="C321" s="239">
        <v>166.802266</v>
      </c>
      <c r="D321" s="240">
        <f t="shared" si="4"/>
        <v>81.8134143360338</v>
      </c>
    </row>
    <row r="322" customHeight="true" spans="1:4">
      <c r="A322" s="243" t="s">
        <v>415</v>
      </c>
      <c r="B322" s="239">
        <v>78.3612327150652</v>
      </c>
      <c r="C322" s="239">
        <v>64.11</v>
      </c>
      <c r="D322" s="240">
        <f t="shared" si="4"/>
        <v>81.8134143360338</v>
      </c>
    </row>
    <row r="323" customHeight="true" spans="1:4">
      <c r="A323" s="243" t="s">
        <v>416</v>
      </c>
      <c r="B323" s="239">
        <v>1713.89674832629</v>
      </c>
      <c r="C323" s="239">
        <v>1402.197448</v>
      </c>
      <c r="D323" s="240">
        <f t="shared" si="4"/>
        <v>81.8134143360338</v>
      </c>
    </row>
    <row r="324" customHeight="true" spans="1:4">
      <c r="A324" s="243" t="s">
        <v>417</v>
      </c>
      <c r="B324" s="239">
        <v>0</v>
      </c>
      <c r="C324" s="239">
        <v>0</v>
      </c>
      <c r="D324" s="240"/>
    </row>
    <row r="325" customHeight="true" spans="1:4">
      <c r="A325" s="243" t="s">
        <v>418</v>
      </c>
      <c r="B325" s="239">
        <v>0</v>
      </c>
      <c r="C325" s="239">
        <v>0</v>
      </c>
      <c r="D325" s="240"/>
    </row>
    <row r="326" customHeight="true" spans="1:4">
      <c r="A326" s="243" t="s">
        <v>419</v>
      </c>
      <c r="B326" s="239">
        <v>339.046673765122</v>
      </c>
      <c r="C326" s="239">
        <v>277.38566</v>
      </c>
      <c r="D326" s="240">
        <f t="shared" ref="D325:D393" si="5">C326/B326*100</f>
        <v>81.8134143360338</v>
      </c>
    </row>
    <row r="327" customHeight="true" spans="1:4">
      <c r="A327" s="242" t="s">
        <v>420</v>
      </c>
      <c r="B327" s="239" t="e">
        <v>#DIV/0!</v>
      </c>
      <c r="C327" s="239">
        <v>0</v>
      </c>
      <c r="D327" s="240" t="e">
        <f t="shared" si="5"/>
        <v>#DIV/0!</v>
      </c>
    </row>
    <row r="328" customHeight="true" spans="1:4">
      <c r="A328" s="243" t="s">
        <v>421</v>
      </c>
      <c r="B328" s="239" t="e">
        <v>#DIV/0!</v>
      </c>
      <c r="C328" s="239">
        <v>0</v>
      </c>
      <c r="D328" s="240"/>
    </row>
    <row r="329" customHeight="true" spans="1:4">
      <c r="A329" s="242" t="s">
        <v>422</v>
      </c>
      <c r="B329" s="239">
        <v>2395.262182</v>
      </c>
      <c r="C329" s="239">
        <v>30</v>
      </c>
      <c r="D329" s="240">
        <f t="shared" si="5"/>
        <v>1.25247249447034</v>
      </c>
    </row>
    <row r="330" customHeight="true" spans="1:4">
      <c r="A330" s="243" t="s">
        <v>423</v>
      </c>
      <c r="B330" s="239">
        <v>2395.262182</v>
      </c>
      <c r="C330" s="239">
        <v>30</v>
      </c>
      <c r="D330" s="240">
        <f t="shared" si="5"/>
        <v>1.25247249447034</v>
      </c>
    </row>
    <row r="331" customHeight="true" spans="1:4">
      <c r="A331" s="243" t="s">
        <v>424</v>
      </c>
      <c r="B331" s="239">
        <v>0</v>
      </c>
      <c r="C331" s="239">
        <v>0</v>
      </c>
      <c r="D331" s="240"/>
    </row>
    <row r="332" customHeight="true" spans="1:4">
      <c r="A332" s="242" t="s">
        <v>425</v>
      </c>
      <c r="B332" s="239">
        <v>2582</v>
      </c>
      <c r="C332" s="239">
        <v>2581.899201</v>
      </c>
      <c r="D332" s="240">
        <f t="shared" si="5"/>
        <v>99.9960960883036</v>
      </c>
    </row>
    <row r="333" customHeight="true" spans="1:4">
      <c r="A333" s="243" t="s">
        <v>426</v>
      </c>
      <c r="B333" s="239">
        <v>2320.19535337778</v>
      </c>
      <c r="C333" s="239">
        <v>2320.104775</v>
      </c>
      <c r="D333" s="240">
        <f t="shared" si="5"/>
        <v>99.9960960883036</v>
      </c>
    </row>
    <row r="334" customHeight="true" spans="1:4">
      <c r="A334" s="243" t="s">
        <v>427</v>
      </c>
      <c r="B334" s="239">
        <v>261.804646622221</v>
      </c>
      <c r="C334" s="239">
        <v>261.794426</v>
      </c>
      <c r="D334" s="240">
        <f t="shared" si="5"/>
        <v>99.9960960883036</v>
      </c>
    </row>
    <row r="335" customHeight="true" spans="1:4">
      <c r="A335" s="242" t="s">
        <v>428</v>
      </c>
      <c r="B335" s="239" t="e">
        <v>#DIV/0!</v>
      </c>
      <c r="C335" s="239">
        <v>0</v>
      </c>
      <c r="D335" s="240" t="e">
        <f t="shared" si="5"/>
        <v>#DIV/0!</v>
      </c>
    </row>
    <row r="336" customHeight="true" spans="1:4">
      <c r="A336" s="243" t="s">
        <v>428</v>
      </c>
      <c r="B336" s="239" t="e">
        <v>#DIV/0!</v>
      </c>
      <c r="C336" s="239">
        <v>0</v>
      </c>
      <c r="D336" s="240"/>
    </row>
    <row r="337" customHeight="true" spans="1:4">
      <c r="A337" s="241" t="s">
        <v>156</v>
      </c>
      <c r="B337" s="239">
        <v>45967</v>
      </c>
      <c r="C337" s="239">
        <v>18349.26934</v>
      </c>
      <c r="D337" s="240">
        <f t="shared" si="5"/>
        <v>39.9183530358736</v>
      </c>
    </row>
    <row r="338" customHeight="true" spans="1:4">
      <c r="A338" s="242" t="s">
        <v>429</v>
      </c>
      <c r="B338" s="239">
        <v>44863</v>
      </c>
      <c r="C338" s="239">
        <v>17244.69946</v>
      </c>
      <c r="D338" s="240">
        <f t="shared" si="5"/>
        <v>38.4385784722377</v>
      </c>
    </row>
    <row r="339" customHeight="true" spans="1:4">
      <c r="A339" s="243" t="s">
        <v>178</v>
      </c>
      <c r="B339" s="239">
        <v>3253.63037268218</v>
      </c>
      <c r="C339" s="239">
        <v>1250.649264</v>
      </c>
      <c r="D339" s="240">
        <f t="shared" si="5"/>
        <v>38.4385784722377</v>
      </c>
    </row>
    <row r="340" customHeight="true" spans="1:4">
      <c r="A340" s="243" t="s">
        <v>430</v>
      </c>
      <c r="B340" s="239">
        <v>23035.9450165289</v>
      </c>
      <c r="C340" s="239">
        <v>8854.689802</v>
      </c>
      <c r="D340" s="240">
        <f t="shared" si="5"/>
        <v>38.4385784722377</v>
      </c>
    </row>
    <row r="341" customHeight="true" spans="1:4">
      <c r="A341" s="243" t="s">
        <v>431</v>
      </c>
      <c r="B341" s="239">
        <v>1.94544135012719</v>
      </c>
      <c r="C341" s="239">
        <v>0.7478</v>
      </c>
      <c r="D341" s="240">
        <f t="shared" si="5"/>
        <v>38.4385784722377</v>
      </c>
    </row>
    <row r="342" customHeight="true" spans="1:4">
      <c r="A342" s="243" t="s">
        <v>432</v>
      </c>
      <c r="B342" s="239">
        <v>10824.5800426911</v>
      </c>
      <c r="C342" s="239">
        <v>4160.814694</v>
      </c>
      <c r="D342" s="240">
        <f t="shared" si="5"/>
        <v>38.4385784722377</v>
      </c>
    </row>
    <row r="343" customHeight="true" spans="1:4">
      <c r="A343" s="243" t="s">
        <v>433</v>
      </c>
      <c r="B343" s="239">
        <v>7746.89912674767</v>
      </c>
      <c r="C343" s="239">
        <v>2977.7979</v>
      </c>
      <c r="D343" s="240">
        <f t="shared" si="5"/>
        <v>38.4385784722377</v>
      </c>
    </row>
    <row r="344" customHeight="true" spans="1:4">
      <c r="A344" s="242" t="s">
        <v>434</v>
      </c>
      <c r="B344" s="239">
        <v>262</v>
      </c>
      <c r="C344" s="239">
        <v>261.86778</v>
      </c>
      <c r="D344" s="240">
        <f t="shared" si="5"/>
        <v>99.949534351145</v>
      </c>
    </row>
    <row r="345" customHeight="true" spans="1:4">
      <c r="A345" s="243" t="s">
        <v>435</v>
      </c>
      <c r="B345" s="239">
        <v>262</v>
      </c>
      <c r="C345" s="239">
        <v>261.86778</v>
      </c>
      <c r="D345" s="240">
        <f t="shared" si="5"/>
        <v>99.949534351145</v>
      </c>
    </row>
    <row r="346" customHeight="true" spans="1:4">
      <c r="A346" s="242" t="s">
        <v>436</v>
      </c>
      <c r="B346" s="239">
        <v>43</v>
      </c>
      <c r="C346" s="239">
        <v>43.2</v>
      </c>
      <c r="D346" s="240">
        <f t="shared" si="5"/>
        <v>100.46511627907</v>
      </c>
    </row>
    <row r="347" customHeight="true" spans="1:4">
      <c r="A347" s="243" t="s">
        <v>437</v>
      </c>
      <c r="B347" s="239">
        <v>43</v>
      </c>
      <c r="C347" s="239">
        <v>43.2</v>
      </c>
      <c r="D347" s="240">
        <f t="shared" si="5"/>
        <v>100.46511627907</v>
      </c>
    </row>
    <row r="348" customHeight="true" spans="1:4">
      <c r="A348" s="242" t="s">
        <v>438</v>
      </c>
      <c r="B348" s="239">
        <v>799</v>
      </c>
      <c r="C348" s="239">
        <v>799.5021</v>
      </c>
      <c r="D348" s="240">
        <f t="shared" si="5"/>
        <v>100.062841051314</v>
      </c>
    </row>
    <row r="349" customHeight="true" spans="1:4">
      <c r="A349" s="243" t="s">
        <v>439</v>
      </c>
      <c r="B349" s="239">
        <v>799</v>
      </c>
      <c r="C349" s="239">
        <v>799.5021</v>
      </c>
      <c r="D349" s="240">
        <f t="shared" si="5"/>
        <v>100.062841051314</v>
      </c>
    </row>
    <row r="350" customHeight="true" spans="1:4">
      <c r="A350" s="241" t="s">
        <v>440</v>
      </c>
      <c r="B350" s="239">
        <v>24532.233323</v>
      </c>
      <c r="C350" s="239">
        <v>24151.95154</v>
      </c>
      <c r="D350" s="240">
        <f t="shared" si="5"/>
        <v>98.4498688806964</v>
      </c>
    </row>
    <row r="351" customHeight="true" spans="1:4">
      <c r="A351" s="242" t="s">
        <v>441</v>
      </c>
      <c r="B351" s="239">
        <v>689</v>
      </c>
      <c r="C351" s="239">
        <v>688.791983</v>
      </c>
      <c r="D351" s="240">
        <f t="shared" si="5"/>
        <v>99.9698088534107</v>
      </c>
    </row>
    <row r="352" customHeight="true" spans="1:4">
      <c r="A352" s="243" t="s">
        <v>178</v>
      </c>
      <c r="B352" s="239">
        <v>612.21681827705</v>
      </c>
      <c r="C352" s="239">
        <v>612.031983</v>
      </c>
      <c r="D352" s="240">
        <f t="shared" si="5"/>
        <v>99.9698088534107</v>
      </c>
    </row>
    <row r="353" customHeight="true" spans="1:4">
      <c r="A353" s="243" t="s">
        <v>442</v>
      </c>
      <c r="B353" s="239">
        <v>76.7831817229499</v>
      </c>
      <c r="C353" s="239">
        <v>76.76</v>
      </c>
      <c r="D353" s="240">
        <f t="shared" si="5"/>
        <v>99.9698088534107</v>
      </c>
    </row>
    <row r="354" customHeight="true" spans="1:4">
      <c r="A354" s="242" t="s">
        <v>443</v>
      </c>
      <c r="B354" s="239">
        <v>22261</v>
      </c>
      <c r="C354" s="239">
        <v>22261.076185</v>
      </c>
      <c r="D354" s="240">
        <f t="shared" si="5"/>
        <v>100.000342235299</v>
      </c>
    </row>
    <row r="355" customHeight="true" spans="1:4">
      <c r="A355" s="243" t="s">
        <v>178</v>
      </c>
      <c r="B355" s="239">
        <v>261.075291508194</v>
      </c>
      <c r="C355" s="239">
        <v>261.076185</v>
      </c>
      <c r="D355" s="240">
        <f t="shared" si="5"/>
        <v>100.000342235299</v>
      </c>
    </row>
    <row r="356" customHeight="true" spans="1:4">
      <c r="A356" s="243" t="s">
        <v>444</v>
      </c>
      <c r="B356" s="239">
        <v>21999.9247084918</v>
      </c>
      <c r="C356" s="239">
        <v>22000</v>
      </c>
      <c r="D356" s="240">
        <f t="shared" si="5"/>
        <v>100.000342235299</v>
      </c>
    </row>
    <row r="357" customHeight="true" spans="1:4">
      <c r="A357" s="242" t="s">
        <v>445</v>
      </c>
      <c r="B357" s="239">
        <v>1582.233323</v>
      </c>
      <c r="C357" s="239">
        <v>1202.083372</v>
      </c>
      <c r="D357" s="240">
        <f t="shared" si="5"/>
        <v>75.9738373933868</v>
      </c>
    </row>
    <row r="358" customHeight="true" spans="1:4">
      <c r="A358" s="243" t="s">
        <v>446</v>
      </c>
      <c r="B358" s="239">
        <v>0</v>
      </c>
      <c r="C358" s="239">
        <v>0</v>
      </c>
      <c r="D358" s="240"/>
    </row>
    <row r="359" customHeight="true" spans="1:4">
      <c r="A359" s="243" t="s">
        <v>447</v>
      </c>
      <c r="B359" s="239">
        <v>1582.233323</v>
      </c>
      <c r="C359" s="239">
        <v>1202.083372</v>
      </c>
      <c r="D359" s="240">
        <f t="shared" si="5"/>
        <v>75.9738373933868</v>
      </c>
    </row>
    <row r="360" customHeight="true" spans="1:4">
      <c r="A360" s="241" t="s">
        <v>158</v>
      </c>
      <c r="B360" s="239">
        <v>2447</v>
      </c>
      <c r="C360" s="239">
        <v>164.577537</v>
      </c>
      <c r="D360" s="240">
        <f t="shared" si="5"/>
        <v>6.72568602370249</v>
      </c>
    </row>
    <row r="361" customHeight="true" spans="1:4">
      <c r="A361" s="242" t="s">
        <v>448</v>
      </c>
      <c r="B361" s="239">
        <v>2447</v>
      </c>
      <c r="C361" s="239">
        <v>164.577537</v>
      </c>
      <c r="D361" s="240">
        <f t="shared" si="5"/>
        <v>6.72568602370249</v>
      </c>
    </row>
    <row r="362" customHeight="true" spans="1:4">
      <c r="A362" s="243" t="s">
        <v>183</v>
      </c>
      <c r="B362" s="239">
        <v>2319.77674024858</v>
      </c>
      <c r="C362" s="239">
        <v>156.0209</v>
      </c>
      <c r="D362" s="240">
        <f t="shared" si="5"/>
        <v>6.72568602370249</v>
      </c>
    </row>
    <row r="363" customHeight="true" spans="1:4">
      <c r="A363" s="243" t="s">
        <v>449</v>
      </c>
      <c r="B363" s="239">
        <v>127.22325975142</v>
      </c>
      <c r="C363" s="239">
        <v>8.556637</v>
      </c>
      <c r="D363" s="240">
        <f t="shared" si="5"/>
        <v>6.72568602370249</v>
      </c>
    </row>
    <row r="364" customHeight="true" spans="1:4">
      <c r="A364" s="241" t="s">
        <v>159</v>
      </c>
      <c r="B364" s="239">
        <v>241</v>
      </c>
      <c r="C364" s="239">
        <v>241.470953</v>
      </c>
      <c r="D364" s="240">
        <f t="shared" si="5"/>
        <v>100.195416182573</v>
      </c>
    </row>
    <row r="365" customHeight="true" spans="1:4">
      <c r="A365" s="242" t="s">
        <v>450</v>
      </c>
      <c r="B365" s="239">
        <v>241</v>
      </c>
      <c r="C365" s="239">
        <v>241.470953</v>
      </c>
      <c r="D365" s="240">
        <f t="shared" si="5"/>
        <v>100.195416182573</v>
      </c>
    </row>
    <row r="366" customHeight="true" spans="1:4">
      <c r="A366" s="243" t="s">
        <v>178</v>
      </c>
      <c r="B366" s="239">
        <v>241</v>
      </c>
      <c r="C366" s="239">
        <v>241.470953</v>
      </c>
      <c r="D366" s="240">
        <f t="shared" si="5"/>
        <v>100.195416182573</v>
      </c>
    </row>
    <row r="367" customHeight="true" spans="1:4">
      <c r="A367" s="241" t="s">
        <v>160</v>
      </c>
      <c r="B367" s="239">
        <v>1113</v>
      </c>
      <c r="C367" s="239">
        <v>1113</v>
      </c>
      <c r="D367" s="240">
        <f t="shared" si="5"/>
        <v>100</v>
      </c>
    </row>
    <row r="368" customHeight="true" spans="1:4">
      <c r="A368" s="242" t="s">
        <v>166</v>
      </c>
      <c r="B368" s="239">
        <v>1113</v>
      </c>
      <c r="C368" s="239">
        <v>1113</v>
      </c>
      <c r="D368" s="240">
        <f t="shared" si="5"/>
        <v>100</v>
      </c>
    </row>
    <row r="369" customHeight="true" spans="1:4">
      <c r="A369" s="241" t="s">
        <v>161</v>
      </c>
      <c r="B369" s="239">
        <v>6499</v>
      </c>
      <c r="C369" s="239">
        <v>6499.170731</v>
      </c>
      <c r="D369" s="240">
        <f t="shared" si="5"/>
        <v>100.002627034928</v>
      </c>
    </row>
    <row r="370" customHeight="true" spans="1:4">
      <c r="A370" s="242" t="s">
        <v>451</v>
      </c>
      <c r="B370" s="239">
        <v>4303</v>
      </c>
      <c r="C370" s="239">
        <v>4303.382745</v>
      </c>
      <c r="D370" s="240">
        <f t="shared" si="5"/>
        <v>100.008894840809</v>
      </c>
    </row>
    <row r="371" customHeight="true" spans="1:4">
      <c r="A371" s="243" t="s">
        <v>178</v>
      </c>
      <c r="B371" s="239">
        <v>919.431008075485</v>
      </c>
      <c r="C371" s="239">
        <v>919.51279</v>
      </c>
      <c r="D371" s="240">
        <f t="shared" si="5"/>
        <v>100.008894840809</v>
      </c>
    </row>
    <row r="372" customHeight="true" spans="1:4">
      <c r="A372" s="243" t="s">
        <v>452</v>
      </c>
      <c r="B372" s="239">
        <v>69.993774165212</v>
      </c>
      <c r="C372" s="239">
        <v>70</v>
      </c>
      <c r="D372" s="240">
        <f t="shared" si="5"/>
        <v>100.008894840809</v>
      </c>
    </row>
    <row r="373" customHeight="true" spans="1:4">
      <c r="A373" s="243" t="s">
        <v>183</v>
      </c>
      <c r="B373" s="239">
        <v>3266.90110434739</v>
      </c>
      <c r="C373" s="239">
        <v>3267.19169</v>
      </c>
      <c r="D373" s="240">
        <f t="shared" si="5"/>
        <v>100.008894840809</v>
      </c>
    </row>
    <row r="374" customHeight="true" spans="1:4">
      <c r="A374" s="243" t="s">
        <v>453</v>
      </c>
      <c r="B374" s="239">
        <v>46.6741134119131</v>
      </c>
      <c r="C374" s="239">
        <v>46.678265</v>
      </c>
      <c r="D374" s="240">
        <f t="shared" si="5"/>
        <v>100.008894840809</v>
      </c>
    </row>
    <row r="375" customHeight="true" spans="1:4">
      <c r="A375" s="242" t="s">
        <v>454</v>
      </c>
      <c r="B375" s="239">
        <v>1106</v>
      </c>
      <c r="C375" s="239">
        <v>1105.787986</v>
      </c>
      <c r="D375" s="240">
        <f t="shared" si="5"/>
        <v>99.9808305605787</v>
      </c>
    </row>
    <row r="376" customHeight="true" spans="1:4">
      <c r="A376" s="243" t="s">
        <v>455</v>
      </c>
      <c r="B376" s="239">
        <v>568.897040373524</v>
      </c>
      <c r="C376" s="239">
        <v>568.787986</v>
      </c>
      <c r="D376" s="240">
        <f t="shared" si="5"/>
        <v>99.9808305605787</v>
      </c>
    </row>
    <row r="377" customHeight="true" spans="1:4">
      <c r="A377" s="243" t="s">
        <v>456</v>
      </c>
      <c r="B377" s="239">
        <v>500.095865574</v>
      </c>
      <c r="C377" s="239">
        <v>500</v>
      </c>
      <c r="D377" s="240">
        <f t="shared" si="5"/>
        <v>99.9808305605787</v>
      </c>
    </row>
    <row r="378" customHeight="true" spans="1:4">
      <c r="A378" s="243" t="s">
        <v>457</v>
      </c>
      <c r="B378" s="239">
        <v>37.007094052476</v>
      </c>
      <c r="C378" s="239">
        <v>37</v>
      </c>
      <c r="D378" s="240">
        <f t="shared" si="5"/>
        <v>99.9808305605787</v>
      </c>
    </row>
    <row r="379" customHeight="true" spans="1:4">
      <c r="A379" s="242" t="s">
        <v>458</v>
      </c>
      <c r="B379" s="239">
        <v>1090</v>
      </c>
      <c r="C379" s="239">
        <v>1090</v>
      </c>
      <c r="D379" s="240">
        <f t="shared" si="5"/>
        <v>100</v>
      </c>
    </row>
    <row r="380" customHeight="true" spans="1:4">
      <c r="A380" s="243" t="s">
        <v>458</v>
      </c>
      <c r="B380" s="239">
        <v>1090</v>
      </c>
      <c r="C380" s="239">
        <v>1090</v>
      </c>
      <c r="D380" s="240">
        <f t="shared" si="5"/>
        <v>100</v>
      </c>
    </row>
    <row r="381" customHeight="true" spans="1:4">
      <c r="A381" s="241" t="s">
        <v>162</v>
      </c>
      <c r="B381" s="239">
        <v>36092</v>
      </c>
      <c r="C381" s="239">
        <v>18424.8162</v>
      </c>
      <c r="D381" s="240">
        <f t="shared" si="5"/>
        <v>51.0495849495733</v>
      </c>
    </row>
    <row r="382" customHeight="true" spans="1:4">
      <c r="A382" s="242" t="s">
        <v>459</v>
      </c>
      <c r="B382" s="239">
        <v>33212</v>
      </c>
      <c r="C382" s="239">
        <v>18424.8162</v>
      </c>
      <c r="D382" s="240">
        <f t="shared" si="5"/>
        <v>55.4763826327833</v>
      </c>
    </row>
    <row r="383" customHeight="true" spans="1:4">
      <c r="A383" s="243" t="s">
        <v>460</v>
      </c>
      <c r="B383" s="239">
        <v>23900.2605627078</v>
      </c>
      <c r="C383" s="239">
        <v>13259</v>
      </c>
      <c r="D383" s="240">
        <f t="shared" si="5"/>
        <v>55.4763826327833</v>
      </c>
    </row>
    <row r="384" customHeight="true" spans="1:4">
      <c r="A384" s="243" t="s">
        <v>461</v>
      </c>
      <c r="B384" s="239">
        <v>170.883528270963</v>
      </c>
      <c r="C384" s="239">
        <v>94.8</v>
      </c>
      <c r="D384" s="240">
        <f t="shared" si="5"/>
        <v>55.4763826327833</v>
      </c>
    </row>
    <row r="385" customHeight="true" spans="1:4">
      <c r="A385" s="243" t="s">
        <v>462</v>
      </c>
      <c r="B385" s="239">
        <v>3880.71445510539</v>
      </c>
      <c r="C385" s="239">
        <v>2152.88</v>
      </c>
      <c r="D385" s="240">
        <f t="shared" si="5"/>
        <v>55.4763826327833</v>
      </c>
    </row>
    <row r="386" customHeight="true" spans="1:4">
      <c r="A386" s="243" t="s">
        <v>463</v>
      </c>
      <c r="B386" s="239">
        <v>5260.14145391583</v>
      </c>
      <c r="C386" s="239">
        <v>2918.1362</v>
      </c>
      <c r="D386" s="240">
        <f t="shared" si="5"/>
        <v>55.4763826327833</v>
      </c>
    </row>
    <row r="387" customHeight="true" spans="1:4">
      <c r="A387" s="241" t="s">
        <v>163</v>
      </c>
      <c r="B387" s="239">
        <v>3599</v>
      </c>
      <c r="C387" s="239">
        <v>3598.634177</v>
      </c>
      <c r="D387" s="240">
        <f t="shared" si="5"/>
        <v>99.9898354265074</v>
      </c>
    </row>
    <row r="388" customHeight="true" spans="1:4">
      <c r="A388" s="242" t="s">
        <v>464</v>
      </c>
      <c r="B388" s="239">
        <v>6</v>
      </c>
      <c r="C388" s="239">
        <v>5.7774</v>
      </c>
      <c r="D388" s="240">
        <f t="shared" si="5"/>
        <v>96.29</v>
      </c>
    </row>
    <row r="389" customHeight="true" spans="1:4">
      <c r="A389" s="243" t="s">
        <v>465</v>
      </c>
      <c r="B389" s="239">
        <v>6</v>
      </c>
      <c r="C389" s="239">
        <v>5.7774</v>
      </c>
      <c r="D389" s="240">
        <f t="shared" si="5"/>
        <v>96.29</v>
      </c>
    </row>
    <row r="390" customHeight="true" spans="1:4">
      <c r="A390" s="242" t="s">
        <v>466</v>
      </c>
      <c r="B390" s="239">
        <v>1638</v>
      </c>
      <c r="C390" s="239">
        <v>1637.56176</v>
      </c>
      <c r="D390" s="240">
        <f t="shared" si="5"/>
        <v>99.9732454212454</v>
      </c>
    </row>
    <row r="391" customHeight="true" spans="1:4">
      <c r="A391" s="243" t="s">
        <v>467</v>
      </c>
      <c r="B391" s="239">
        <v>1337.91971478376</v>
      </c>
      <c r="C391" s="239">
        <v>1337.56176</v>
      </c>
      <c r="D391" s="240">
        <f t="shared" si="5"/>
        <v>99.9732454212454</v>
      </c>
    </row>
    <row r="392" customHeight="true" spans="1:4">
      <c r="A392" s="243" t="s">
        <v>468</v>
      </c>
      <c r="B392" s="239">
        <v>300.080285216235</v>
      </c>
      <c r="C392" s="239">
        <v>300</v>
      </c>
      <c r="D392" s="240">
        <f t="shared" si="5"/>
        <v>99.9732454212454</v>
      </c>
    </row>
    <row r="393" customHeight="true" spans="1:4">
      <c r="A393" s="242" t="s">
        <v>469</v>
      </c>
      <c r="B393" s="239">
        <v>1955</v>
      </c>
      <c r="C393" s="239">
        <v>1955.295017</v>
      </c>
      <c r="D393" s="240">
        <f t="shared" si="5"/>
        <v>100.015090383632</v>
      </c>
    </row>
    <row r="394" customHeight="true" spans="1:4">
      <c r="A394" s="243" t="s">
        <v>470</v>
      </c>
      <c r="B394" s="239">
        <v>1955</v>
      </c>
      <c r="C394" s="239">
        <v>1955.295017</v>
      </c>
      <c r="D394" s="240">
        <f t="shared" ref="D394:D414" si="6">C394/B394*100</f>
        <v>100.015090383632</v>
      </c>
    </row>
    <row r="395" customHeight="true" spans="1:4">
      <c r="A395" s="241" t="s">
        <v>164</v>
      </c>
      <c r="B395" s="239">
        <v>10309.89484</v>
      </c>
      <c r="C395" s="239">
        <v>8282.742499</v>
      </c>
      <c r="D395" s="240">
        <f t="shared" si="6"/>
        <v>80.3377980817503</v>
      </c>
    </row>
    <row r="396" customHeight="true" spans="1:4">
      <c r="A396" s="242" t="s">
        <v>471</v>
      </c>
      <c r="B396" s="239">
        <v>1840</v>
      </c>
      <c r="C396" s="239">
        <v>1839.391826</v>
      </c>
      <c r="D396" s="240">
        <f t="shared" si="6"/>
        <v>99.9669470652174</v>
      </c>
    </row>
    <row r="397" customHeight="true" spans="1:4">
      <c r="A397" s="243" t="s">
        <v>178</v>
      </c>
      <c r="B397" s="239">
        <v>1606.33812689347</v>
      </c>
      <c r="C397" s="239">
        <v>1605.807185</v>
      </c>
      <c r="D397" s="240">
        <f t="shared" si="6"/>
        <v>99.9669470652174</v>
      </c>
    </row>
    <row r="398" customHeight="true" spans="1:4">
      <c r="A398" s="243" t="s">
        <v>472</v>
      </c>
      <c r="B398" s="239">
        <v>105.011341330164</v>
      </c>
      <c r="C398" s="239">
        <v>104.976632</v>
      </c>
      <c r="D398" s="240">
        <f t="shared" si="6"/>
        <v>99.9669470652174</v>
      </c>
    </row>
    <row r="399" customHeight="true" spans="1:4">
      <c r="A399" s="243" t="s">
        <v>183</v>
      </c>
      <c r="B399" s="239">
        <v>99.9610490603539</v>
      </c>
      <c r="C399" s="239">
        <v>99.928009</v>
      </c>
      <c r="D399" s="240">
        <f t="shared" si="6"/>
        <v>99.9669470652174</v>
      </c>
    </row>
    <row r="400" customHeight="true" spans="1:4">
      <c r="A400" s="243" t="s">
        <v>473</v>
      </c>
      <c r="B400" s="239">
        <v>28.6894827160116</v>
      </c>
      <c r="C400" s="239">
        <v>28.68</v>
      </c>
      <c r="D400" s="240">
        <f t="shared" si="6"/>
        <v>99.9669470652174</v>
      </c>
    </row>
    <row r="401" customHeight="true" spans="1:4">
      <c r="A401" s="242" t="s">
        <v>474</v>
      </c>
      <c r="B401" s="239">
        <v>8417</v>
      </c>
      <c r="C401" s="239">
        <v>6417.455833</v>
      </c>
      <c r="D401" s="240">
        <f t="shared" si="6"/>
        <v>76.2439804324581</v>
      </c>
    </row>
    <row r="402" customHeight="true" spans="1:4">
      <c r="A402" s="243" t="s">
        <v>178</v>
      </c>
      <c r="B402" s="239">
        <v>7761.21052368464</v>
      </c>
      <c r="C402" s="239">
        <v>5917.455833</v>
      </c>
      <c r="D402" s="240">
        <f t="shared" si="6"/>
        <v>76.2439804324581</v>
      </c>
    </row>
    <row r="403" customHeight="true" spans="1:4">
      <c r="A403" s="243" t="s">
        <v>475</v>
      </c>
      <c r="B403" s="239">
        <v>655.789476315357</v>
      </c>
      <c r="C403" s="239">
        <v>500</v>
      </c>
      <c r="D403" s="240">
        <f t="shared" si="6"/>
        <v>76.2439804324581</v>
      </c>
    </row>
    <row r="404" customHeight="true" spans="1:4">
      <c r="A404" s="242" t="s">
        <v>476</v>
      </c>
      <c r="B404" s="239">
        <v>52.89484</v>
      </c>
      <c r="C404" s="239">
        <v>25.89484</v>
      </c>
      <c r="D404" s="240">
        <f t="shared" si="6"/>
        <v>48.955323430414</v>
      </c>
    </row>
    <row r="405" customHeight="true" spans="1:4">
      <c r="A405" s="243" t="s">
        <v>477</v>
      </c>
      <c r="B405" s="239">
        <v>52.89484</v>
      </c>
      <c r="C405" s="239">
        <v>25.89484</v>
      </c>
      <c r="D405" s="240">
        <f t="shared" si="6"/>
        <v>48.955323430414</v>
      </c>
    </row>
    <row r="406" customHeight="true" spans="1:4">
      <c r="A406" s="241" t="s">
        <v>166</v>
      </c>
      <c r="B406" s="239">
        <v>5371</v>
      </c>
      <c r="C406" s="239">
        <v>5371.3918</v>
      </c>
      <c r="D406" s="240">
        <f t="shared" si="6"/>
        <v>100.007294730963</v>
      </c>
    </row>
    <row r="407" customHeight="true" spans="1:4">
      <c r="A407" s="242" t="s">
        <v>166</v>
      </c>
      <c r="B407" s="239">
        <v>5371</v>
      </c>
      <c r="C407" s="239">
        <v>5371.3918</v>
      </c>
      <c r="D407" s="240">
        <f t="shared" si="6"/>
        <v>100.007294730963</v>
      </c>
    </row>
    <row r="408" customHeight="true" spans="1:4">
      <c r="A408" s="243" t="s">
        <v>166</v>
      </c>
      <c r="B408" s="239">
        <v>5371</v>
      </c>
      <c r="C408" s="239">
        <v>5371.3918</v>
      </c>
      <c r="D408" s="240">
        <f t="shared" si="6"/>
        <v>100.007294730963</v>
      </c>
    </row>
    <row r="409" customHeight="true" spans="1:4">
      <c r="A409" s="241" t="s">
        <v>167</v>
      </c>
      <c r="B409" s="239">
        <v>13871</v>
      </c>
      <c r="C409" s="239">
        <v>13870.718</v>
      </c>
      <c r="D409" s="240">
        <f t="shared" si="6"/>
        <v>99.9979669814721</v>
      </c>
    </row>
    <row r="410" customHeight="true" spans="1:4">
      <c r="A410" s="242" t="s">
        <v>478</v>
      </c>
      <c r="B410" s="239">
        <v>13871</v>
      </c>
      <c r="C410" s="239">
        <v>13870.718</v>
      </c>
      <c r="D410" s="240">
        <f t="shared" si="6"/>
        <v>99.9979669814721</v>
      </c>
    </row>
    <row r="411" customHeight="true" spans="1:4">
      <c r="A411" s="243" t="s">
        <v>479</v>
      </c>
      <c r="B411" s="239">
        <v>13871</v>
      </c>
      <c r="C411" s="239">
        <v>13870.718</v>
      </c>
      <c r="D411" s="240">
        <f t="shared" si="6"/>
        <v>99.9979669814721</v>
      </c>
    </row>
    <row r="412" customHeight="true" spans="1:4">
      <c r="A412" s="241" t="s">
        <v>480</v>
      </c>
      <c r="B412" s="239">
        <v>162</v>
      </c>
      <c r="C412" s="239">
        <v>162.48</v>
      </c>
      <c r="D412" s="240">
        <f t="shared" si="6"/>
        <v>100.296296296296</v>
      </c>
    </row>
    <row r="413" customHeight="true" spans="1:4">
      <c r="A413" s="242" t="s">
        <v>481</v>
      </c>
      <c r="B413" s="239">
        <v>162</v>
      </c>
      <c r="C413" s="239">
        <v>162.48</v>
      </c>
      <c r="D413" s="240">
        <f t="shared" si="6"/>
        <v>100.296296296296</v>
      </c>
    </row>
    <row r="414" customHeight="true" spans="1:4">
      <c r="A414" s="243" t="s">
        <v>481</v>
      </c>
      <c r="B414" s="239">
        <v>162</v>
      </c>
      <c r="C414" s="239">
        <v>162.48</v>
      </c>
      <c r="D414" s="240">
        <f t="shared" si="6"/>
        <v>100.296296296296</v>
      </c>
    </row>
  </sheetData>
  <mergeCells count="1">
    <mergeCell ref="A1:D1"/>
  </mergeCells>
  <printOptions horizontalCentered="true"/>
  <pageMargins left="0.590277777777778" right="0.590277777777778" top="0.984027777777778" bottom="0.590277777777778" header="0.590277777777778" footer="0.236111111111111"/>
  <pageSetup paperSize="9" scale="9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J93"/>
  <sheetViews>
    <sheetView showGridLines="0" showZeros="0" topLeftCell="A69" workbookViewId="0">
      <selection activeCell="E76" sqref="E76"/>
    </sheetView>
  </sheetViews>
  <sheetFormatPr defaultColWidth="9" defaultRowHeight="15"/>
  <cols>
    <col min="1" max="1" width="50.375" style="194" customWidth="true"/>
    <col min="2" max="4" width="19.125" style="194" customWidth="true"/>
    <col min="5" max="5" width="19.125" style="195" customWidth="true"/>
    <col min="6" max="9" width="14.25" style="196" customWidth="true"/>
    <col min="10" max="10" width="9" style="197"/>
    <col min="11" max="16384" width="9" style="194"/>
  </cols>
  <sheetData>
    <row r="1" s="191" customFormat="true" ht="54.75" customHeight="true" spans="1:10">
      <c r="A1" s="198" t="s">
        <v>482</v>
      </c>
      <c r="B1" s="198"/>
      <c r="C1" s="198"/>
      <c r="D1" s="198"/>
      <c r="E1" s="198"/>
      <c r="F1" s="198"/>
      <c r="G1" s="198"/>
      <c r="H1" s="198"/>
      <c r="I1" s="198"/>
      <c r="J1" s="198"/>
    </row>
    <row r="2" s="192" customFormat="true" ht="14.25" spans="1:10">
      <c r="A2" s="29" t="s">
        <v>483</v>
      </c>
      <c r="B2" s="29"/>
      <c r="C2" s="29"/>
      <c r="D2" s="29"/>
      <c r="E2" s="218" t="s">
        <v>40</v>
      </c>
      <c r="F2" s="218"/>
      <c r="G2" s="218"/>
      <c r="H2" s="218"/>
      <c r="I2" s="218"/>
      <c r="J2" s="223"/>
    </row>
    <row r="3" s="193" customFormat="true" ht="32.25" customHeight="true" spans="1:10">
      <c r="A3" s="199" t="s">
        <v>484</v>
      </c>
      <c r="B3" s="200" t="s">
        <v>485</v>
      </c>
      <c r="C3" s="200" t="s">
        <v>43</v>
      </c>
      <c r="D3" s="200" t="s">
        <v>44</v>
      </c>
      <c r="E3" s="219" t="s">
        <v>82</v>
      </c>
      <c r="F3" s="220"/>
      <c r="G3" s="220"/>
      <c r="H3" s="220"/>
      <c r="I3" s="220"/>
      <c r="J3" s="224"/>
    </row>
    <row r="4" ht="26.25" customHeight="true" spans="1:9">
      <c r="A4" s="201" t="s">
        <v>84</v>
      </c>
      <c r="B4" s="202">
        <f>B5+B74+B91</f>
        <v>968986.99544</v>
      </c>
      <c r="C4" s="202">
        <f>C5+C74+C91</f>
        <v>1002896.506983</v>
      </c>
      <c r="D4" s="202">
        <f>D5+D74+D91</f>
        <v>887290.195913</v>
      </c>
      <c r="E4" s="212">
        <f>D4/C4*100</f>
        <v>88.4727576310165</v>
      </c>
      <c r="F4" s="221"/>
      <c r="G4" s="221"/>
      <c r="H4" s="221"/>
      <c r="I4" s="221"/>
    </row>
    <row r="5" ht="26.25" customHeight="true" spans="1:9">
      <c r="A5" s="203" t="s">
        <v>486</v>
      </c>
      <c r="B5" s="202">
        <v>441053.37644</v>
      </c>
      <c r="C5" s="202">
        <f>C6+C11+C22+C37+C41+C53</f>
        <v>465956.506983</v>
      </c>
      <c r="D5" s="202">
        <f>D6+D11+D22+D37+D41+D53</f>
        <v>465957.195913</v>
      </c>
      <c r="E5" s="222">
        <f t="shared" ref="E5:E36" si="0">D5/C5*100</f>
        <v>100.000147852855</v>
      </c>
      <c r="F5" s="221"/>
      <c r="G5" s="221"/>
      <c r="H5" s="221"/>
      <c r="I5" s="221"/>
    </row>
    <row r="6" ht="26.25" customHeight="true" spans="1:9">
      <c r="A6" s="204" t="s">
        <v>487</v>
      </c>
      <c r="B6" s="202">
        <v>116618.6295</v>
      </c>
      <c r="C6" s="205">
        <f>SUM(C7:C10)</f>
        <v>120057.217946</v>
      </c>
      <c r="D6" s="205">
        <f>SUM(D7:D10)</f>
        <v>120057.914586</v>
      </c>
      <c r="E6" s="222">
        <f t="shared" si="0"/>
        <v>100.000580256658</v>
      </c>
      <c r="F6" s="221"/>
      <c r="G6" s="221"/>
      <c r="H6" s="221"/>
      <c r="I6" s="221"/>
    </row>
    <row r="7" ht="26.25" customHeight="true" spans="1:10">
      <c r="A7" s="206" t="s">
        <v>488</v>
      </c>
      <c r="B7" s="202">
        <v>55686</v>
      </c>
      <c r="C7" s="207">
        <v>48547.134557</v>
      </c>
      <c r="D7" s="207">
        <v>48547.367178</v>
      </c>
      <c r="E7" s="222">
        <f t="shared" si="0"/>
        <v>100.000479165253</v>
      </c>
      <c r="F7" s="221"/>
      <c r="G7" s="221"/>
      <c r="H7" s="221"/>
      <c r="I7" s="221"/>
      <c r="J7" s="225"/>
    </row>
    <row r="8" ht="26.25" customHeight="true" spans="1:10">
      <c r="A8" s="206" t="s">
        <v>489</v>
      </c>
      <c r="B8" s="202">
        <v>18788.9575</v>
      </c>
      <c r="C8" s="207">
        <v>34667.617895</v>
      </c>
      <c r="D8" s="207">
        <v>34668.072622</v>
      </c>
      <c r="E8" s="222">
        <f t="shared" si="0"/>
        <v>100.001311676509</v>
      </c>
      <c r="F8" s="221"/>
      <c r="G8" s="221"/>
      <c r="H8" s="221"/>
      <c r="I8" s="221"/>
      <c r="J8" s="225"/>
    </row>
    <row r="9" ht="26.25" customHeight="true" spans="1:10">
      <c r="A9" s="206" t="s">
        <v>490</v>
      </c>
      <c r="B9" s="202">
        <v>25601.303</v>
      </c>
      <c r="C9" s="205">
        <v>20268.034004</v>
      </c>
      <c r="D9" s="207">
        <v>20268.108979</v>
      </c>
      <c r="E9" s="222">
        <f t="shared" si="0"/>
        <v>100.000369917477</v>
      </c>
      <c r="F9" s="221"/>
      <c r="G9" s="221"/>
      <c r="H9" s="221"/>
      <c r="I9" s="221"/>
      <c r="J9" s="225"/>
    </row>
    <row r="10" ht="26.25" customHeight="true" spans="1:10">
      <c r="A10" s="206" t="s">
        <v>491</v>
      </c>
      <c r="B10" s="202">
        <v>16542.369</v>
      </c>
      <c r="C10" s="207">
        <v>16574.43149</v>
      </c>
      <c r="D10" s="207">
        <v>16574.365807</v>
      </c>
      <c r="E10" s="222">
        <f t="shared" si="0"/>
        <v>99.9996037088811</v>
      </c>
      <c r="F10" s="221"/>
      <c r="G10" s="221"/>
      <c r="H10" s="221"/>
      <c r="I10" s="221"/>
      <c r="J10" s="225"/>
    </row>
    <row r="11" ht="26.25" customHeight="true" spans="1:9">
      <c r="A11" s="204" t="s">
        <v>492</v>
      </c>
      <c r="B11" s="202">
        <v>21464.1124</v>
      </c>
      <c r="C11" s="207">
        <f>SUM(C12:C21)</f>
        <v>19842.174032</v>
      </c>
      <c r="D11" s="207">
        <f>SUM(D12:D21)</f>
        <v>19842.928634</v>
      </c>
      <c r="E11" s="222">
        <f t="shared" si="0"/>
        <v>100.003803020772</v>
      </c>
      <c r="F11" s="221"/>
      <c r="G11" s="221"/>
      <c r="H11" s="221"/>
      <c r="I11" s="221"/>
    </row>
    <row r="12" ht="26.25" customHeight="true" spans="1:10">
      <c r="A12" s="206" t="s">
        <v>493</v>
      </c>
      <c r="B12" s="202">
        <v>16218.9871</v>
      </c>
      <c r="C12" s="207">
        <v>14834.850988</v>
      </c>
      <c r="D12" s="207">
        <v>14834.882237</v>
      </c>
      <c r="E12" s="222">
        <f t="shared" si="0"/>
        <v>100.000210645864</v>
      </c>
      <c r="F12" s="221"/>
      <c r="G12" s="221"/>
      <c r="H12" s="221"/>
      <c r="I12" s="221"/>
      <c r="J12" s="225"/>
    </row>
    <row r="13" ht="26.25" customHeight="true" spans="1:5">
      <c r="A13" s="206" t="s">
        <v>494</v>
      </c>
      <c r="B13" s="202">
        <v>141</v>
      </c>
      <c r="C13" s="202">
        <v>156</v>
      </c>
      <c r="D13" s="207">
        <v>156.4305</v>
      </c>
      <c r="E13" s="222">
        <f t="shared" si="0"/>
        <v>100.275961538462</v>
      </c>
    </row>
    <row r="14" ht="26.25" customHeight="true" spans="1:5">
      <c r="A14" s="206" t="s">
        <v>495</v>
      </c>
      <c r="B14" s="202">
        <v>21</v>
      </c>
      <c r="C14" s="208">
        <v>31</v>
      </c>
      <c r="D14" s="207">
        <v>31</v>
      </c>
      <c r="E14" s="222">
        <f t="shared" si="0"/>
        <v>100</v>
      </c>
    </row>
    <row r="15" ht="26.25" customHeight="true" spans="1:5">
      <c r="A15" s="206" t="s">
        <v>496</v>
      </c>
      <c r="B15" s="202">
        <v>696.825</v>
      </c>
      <c r="C15" s="208">
        <v>952</v>
      </c>
      <c r="D15" s="207">
        <v>952</v>
      </c>
      <c r="E15" s="222">
        <f t="shared" si="0"/>
        <v>100</v>
      </c>
    </row>
    <row r="16" ht="27" customHeight="true" spans="1:5">
      <c r="A16" s="206" t="s">
        <v>497</v>
      </c>
      <c r="B16" s="202">
        <v>1424.69</v>
      </c>
      <c r="C16" s="202">
        <v>1189.844304</v>
      </c>
      <c r="D16" s="207">
        <v>1190.207021</v>
      </c>
      <c r="E16" s="222">
        <f t="shared" si="0"/>
        <v>100.030484408656</v>
      </c>
    </row>
    <row r="17" ht="26.25" customHeight="true" spans="1:5">
      <c r="A17" s="206" t="s">
        <v>498</v>
      </c>
      <c r="B17" s="202">
        <v>144.29</v>
      </c>
      <c r="C17" s="208">
        <v>66</v>
      </c>
      <c r="D17" s="207">
        <v>65.9738</v>
      </c>
      <c r="E17" s="222">
        <f t="shared" si="0"/>
        <v>99.960303030303</v>
      </c>
    </row>
    <row r="18" ht="26.25" customHeight="true" spans="1:5">
      <c r="A18" s="206" t="s">
        <v>499</v>
      </c>
      <c r="B18" s="202">
        <v>55</v>
      </c>
      <c r="C18" s="208">
        <v>4</v>
      </c>
      <c r="D18" s="207">
        <v>4</v>
      </c>
      <c r="E18" s="222">
        <f t="shared" si="0"/>
        <v>100</v>
      </c>
    </row>
    <row r="19" ht="26.25" customHeight="true" spans="1:5">
      <c r="A19" s="206" t="s">
        <v>500</v>
      </c>
      <c r="B19" s="202">
        <v>599.6875</v>
      </c>
      <c r="C19" s="208">
        <v>631.161862</v>
      </c>
      <c r="D19" s="207">
        <v>630.946441</v>
      </c>
      <c r="E19" s="222">
        <f t="shared" si="0"/>
        <v>99.9658691354834</v>
      </c>
    </row>
    <row r="20" ht="26.25" customHeight="true" spans="1:5">
      <c r="A20" s="206" t="s">
        <v>501</v>
      </c>
      <c r="B20" s="202">
        <v>887.547</v>
      </c>
      <c r="C20" s="208">
        <v>879.672065</v>
      </c>
      <c r="D20" s="207">
        <v>879.805664</v>
      </c>
      <c r="E20" s="222">
        <f t="shared" si="0"/>
        <v>100.015187364168</v>
      </c>
    </row>
    <row r="21" ht="26.25" customHeight="true" spans="1:5">
      <c r="A21" s="206" t="s">
        <v>502</v>
      </c>
      <c r="B21" s="202">
        <v>1275.0858</v>
      </c>
      <c r="C21" s="208">
        <v>1097.644813</v>
      </c>
      <c r="D21" s="207">
        <v>1097.682971</v>
      </c>
      <c r="E21" s="222">
        <f t="shared" si="0"/>
        <v>100.003476352236</v>
      </c>
    </row>
    <row r="22" ht="26.25" customHeight="true" spans="1:5">
      <c r="A22" s="204" t="s">
        <v>503</v>
      </c>
      <c r="B22" s="202">
        <v>696</v>
      </c>
      <c r="C22" s="208">
        <f>SUM(C23:C29)</f>
        <v>509.0279</v>
      </c>
      <c r="D22" s="208">
        <f>SUM(D23:D29)</f>
        <v>509</v>
      </c>
      <c r="E22" s="222">
        <f t="shared" si="0"/>
        <v>99.9945189644811</v>
      </c>
    </row>
    <row r="23" ht="26.25" customHeight="true" spans="1:5">
      <c r="A23" s="206" t="s">
        <v>504</v>
      </c>
      <c r="B23" s="202"/>
      <c r="C23" s="208">
        <v>0</v>
      </c>
      <c r="D23" s="207">
        <v>0</v>
      </c>
      <c r="E23" s="222"/>
    </row>
    <row r="24" ht="26.25" customHeight="true" spans="1:5">
      <c r="A24" s="206" t="s">
        <v>505</v>
      </c>
      <c r="B24" s="202"/>
      <c r="C24" s="208">
        <v>0</v>
      </c>
      <c r="D24" s="207">
        <v>0</v>
      </c>
      <c r="E24" s="222"/>
    </row>
    <row r="25" ht="26.25" customHeight="true" spans="1:5">
      <c r="A25" s="206" t="s">
        <v>506</v>
      </c>
      <c r="B25" s="202">
        <v>400</v>
      </c>
      <c r="C25" s="208">
        <v>354</v>
      </c>
      <c r="D25" s="207">
        <v>354</v>
      </c>
      <c r="E25" s="222">
        <f t="shared" si="0"/>
        <v>100</v>
      </c>
    </row>
    <row r="26" ht="26.25" customHeight="true" spans="1:5">
      <c r="A26" s="206" t="s">
        <v>507</v>
      </c>
      <c r="B26" s="202"/>
      <c r="C26" s="208">
        <v>0</v>
      </c>
      <c r="D26" s="207"/>
      <c r="E26" s="222"/>
    </row>
    <row r="27" ht="26.25" customHeight="true" spans="1:5">
      <c r="A27" s="206" t="s">
        <v>508</v>
      </c>
      <c r="B27" s="202">
        <v>274</v>
      </c>
      <c r="C27" s="208">
        <v>155.0279</v>
      </c>
      <c r="D27" s="207">
        <v>155</v>
      </c>
      <c r="E27" s="222">
        <f t="shared" si="0"/>
        <v>99.9820032394169</v>
      </c>
    </row>
    <row r="28" ht="26.25" customHeight="true" spans="1:5">
      <c r="A28" s="206" t="s">
        <v>509</v>
      </c>
      <c r="B28" s="202"/>
      <c r="C28" s="208">
        <v>0</v>
      </c>
      <c r="D28" s="207">
        <v>0</v>
      </c>
      <c r="E28" s="222"/>
    </row>
    <row r="29" ht="26.25" customHeight="true" spans="1:5">
      <c r="A29" s="206" t="s">
        <v>510</v>
      </c>
      <c r="B29" s="202">
        <v>22</v>
      </c>
      <c r="C29" s="208"/>
      <c r="D29" s="207">
        <v>0</v>
      </c>
      <c r="E29" s="222"/>
    </row>
    <row r="30" ht="26.25" customHeight="true" spans="1:5">
      <c r="A30" s="204" t="s">
        <v>511</v>
      </c>
      <c r="B30" s="202"/>
      <c r="C30" s="208">
        <v>0</v>
      </c>
      <c r="D30" s="207">
        <v>0</v>
      </c>
      <c r="E30" s="222"/>
    </row>
    <row r="31" ht="26.25" customHeight="true" spans="1:5">
      <c r="A31" s="206" t="s">
        <v>504</v>
      </c>
      <c r="B31" s="202"/>
      <c r="C31" s="208">
        <v>0</v>
      </c>
      <c r="D31" s="207">
        <v>0</v>
      </c>
      <c r="E31" s="222"/>
    </row>
    <row r="32" ht="26.25" customHeight="true" spans="1:5">
      <c r="A32" s="206" t="s">
        <v>505</v>
      </c>
      <c r="B32" s="202"/>
      <c r="C32" s="208">
        <v>0</v>
      </c>
      <c r="D32" s="207">
        <v>0</v>
      </c>
      <c r="E32" s="222"/>
    </row>
    <row r="33" ht="26.25" customHeight="true" spans="1:5">
      <c r="A33" s="206" t="s">
        <v>506</v>
      </c>
      <c r="B33" s="202"/>
      <c r="C33" s="208">
        <v>0</v>
      </c>
      <c r="D33" s="207">
        <v>0</v>
      </c>
      <c r="E33" s="222"/>
    </row>
    <row r="34" ht="26.25" customHeight="true" spans="1:5">
      <c r="A34" s="206" t="s">
        <v>508</v>
      </c>
      <c r="B34" s="202"/>
      <c r="C34" s="208">
        <v>0</v>
      </c>
      <c r="D34" s="207">
        <v>0</v>
      </c>
      <c r="E34" s="222"/>
    </row>
    <row r="35" ht="26.25" customHeight="true" spans="1:5">
      <c r="A35" s="206" t="s">
        <v>509</v>
      </c>
      <c r="B35" s="202"/>
      <c r="C35" s="208">
        <v>0</v>
      </c>
      <c r="D35" s="207">
        <v>0</v>
      </c>
      <c r="E35" s="222"/>
    </row>
    <row r="36" ht="26.25" customHeight="true" spans="1:5">
      <c r="A36" s="206" t="s">
        <v>510</v>
      </c>
      <c r="B36" s="202"/>
      <c r="C36" s="208">
        <v>0</v>
      </c>
      <c r="D36" s="207">
        <v>0</v>
      </c>
      <c r="E36" s="222"/>
    </row>
    <row r="37" ht="26.25" customHeight="true" spans="1:5">
      <c r="A37" s="204" t="s">
        <v>512</v>
      </c>
      <c r="B37" s="202">
        <v>293143.55454</v>
      </c>
      <c r="C37" s="208">
        <f>SUM(C38:C39)</f>
        <v>313233.208739</v>
      </c>
      <c r="D37" s="208">
        <f>SUM(D38:D39)</f>
        <v>313233.383894</v>
      </c>
      <c r="E37" s="222">
        <f>D37/C37*100</f>
        <v>100.0000559184</v>
      </c>
    </row>
    <row r="38" ht="26.25" customHeight="true" spans="1:5">
      <c r="A38" s="206" t="s">
        <v>513</v>
      </c>
      <c r="B38" s="202">
        <v>270868.113</v>
      </c>
      <c r="C38" s="208">
        <v>298626.57103</v>
      </c>
      <c r="D38" s="207">
        <v>298626.576946</v>
      </c>
      <c r="E38" s="222">
        <f>D38/C38*100</f>
        <v>100.00000198107</v>
      </c>
    </row>
    <row r="39" ht="26.25" customHeight="true" spans="1:5">
      <c r="A39" s="206" t="s">
        <v>514</v>
      </c>
      <c r="B39" s="202">
        <v>22275.44154</v>
      </c>
      <c r="C39" s="208">
        <v>14606.637709</v>
      </c>
      <c r="D39" s="207">
        <v>14606.806948</v>
      </c>
      <c r="E39" s="222">
        <f>D39/C39*100</f>
        <v>100.00115864447</v>
      </c>
    </row>
    <row r="40" ht="26.25" customHeight="true" spans="1:5">
      <c r="A40" s="206" t="s">
        <v>515</v>
      </c>
      <c r="B40" s="202"/>
      <c r="C40" s="208">
        <v>0</v>
      </c>
      <c r="D40" s="207">
        <v>0</v>
      </c>
      <c r="E40" s="222"/>
    </row>
    <row r="41" ht="26.25" customHeight="true" spans="1:5">
      <c r="A41" s="204" t="s">
        <v>516</v>
      </c>
      <c r="B41" s="202">
        <v>556</v>
      </c>
      <c r="C41" s="208">
        <f>SUM(C42)</f>
        <v>174.451181</v>
      </c>
      <c r="D41" s="208">
        <f>SUM(D42)</f>
        <v>174</v>
      </c>
      <c r="E41" s="222">
        <f>D41/C41*100</f>
        <v>99.7413711977106</v>
      </c>
    </row>
    <row r="42" ht="26.25" customHeight="true" spans="1:5">
      <c r="A42" s="206" t="s">
        <v>517</v>
      </c>
      <c r="B42" s="202">
        <v>556</v>
      </c>
      <c r="C42" s="208">
        <v>174.451181</v>
      </c>
      <c r="D42" s="207">
        <v>174</v>
      </c>
      <c r="E42" s="222">
        <f>D42/C42*100</f>
        <v>99.7413711977106</v>
      </c>
    </row>
    <row r="43" ht="26.25" customHeight="true" spans="1:5">
      <c r="A43" s="206" t="s">
        <v>518</v>
      </c>
      <c r="B43" s="202"/>
      <c r="C43" s="208">
        <v>0</v>
      </c>
      <c r="D43" s="207">
        <v>0</v>
      </c>
      <c r="E43" s="222"/>
    </row>
    <row r="44" ht="26.25" customHeight="true" spans="1:5">
      <c r="A44" s="204" t="s">
        <v>519</v>
      </c>
      <c r="B44" s="202"/>
      <c r="C44" s="208">
        <v>0</v>
      </c>
      <c r="D44" s="207">
        <v>0</v>
      </c>
      <c r="E44" s="222"/>
    </row>
    <row r="45" ht="26.25" customHeight="true" spans="1:5">
      <c r="A45" s="206" t="s">
        <v>520</v>
      </c>
      <c r="B45" s="202"/>
      <c r="C45" s="208">
        <v>0</v>
      </c>
      <c r="D45" s="207">
        <v>0</v>
      </c>
      <c r="E45" s="222"/>
    </row>
    <row r="46" ht="26.25" customHeight="true" spans="1:5">
      <c r="A46" s="206" t="s">
        <v>521</v>
      </c>
      <c r="B46" s="202"/>
      <c r="C46" s="208">
        <v>0</v>
      </c>
      <c r="D46" s="207">
        <v>0</v>
      </c>
      <c r="E46" s="222"/>
    </row>
    <row r="47" ht="26.25" customHeight="true" spans="1:5">
      <c r="A47" s="206" t="s">
        <v>522</v>
      </c>
      <c r="B47" s="202"/>
      <c r="C47" s="208">
        <v>0</v>
      </c>
      <c r="D47" s="207">
        <v>0</v>
      </c>
      <c r="E47" s="222"/>
    </row>
    <row r="48" ht="26.25" customHeight="true" spans="1:5">
      <c r="A48" s="204" t="s">
        <v>523</v>
      </c>
      <c r="B48" s="202"/>
      <c r="C48" s="208">
        <v>0</v>
      </c>
      <c r="D48" s="207">
        <v>0</v>
      </c>
      <c r="E48" s="222"/>
    </row>
    <row r="49" ht="26.25" customHeight="true" spans="1:5">
      <c r="A49" s="206" t="s">
        <v>524</v>
      </c>
      <c r="B49" s="202"/>
      <c r="C49" s="208">
        <v>0</v>
      </c>
      <c r="D49" s="207">
        <v>0</v>
      </c>
      <c r="E49" s="222"/>
    </row>
    <row r="50" ht="26.25" customHeight="true" spans="1:5">
      <c r="A50" s="206" t="s">
        <v>525</v>
      </c>
      <c r="B50" s="202"/>
      <c r="C50" s="208">
        <v>0</v>
      </c>
      <c r="D50" s="207">
        <v>0</v>
      </c>
      <c r="E50" s="222"/>
    </row>
    <row r="51" ht="26.25" customHeight="true" spans="1:5">
      <c r="A51" s="206" t="s">
        <v>526</v>
      </c>
      <c r="B51" s="202"/>
      <c r="C51" s="208">
        <v>0</v>
      </c>
      <c r="D51" s="207">
        <v>0</v>
      </c>
      <c r="E51" s="222"/>
    </row>
    <row r="52" ht="26.25" customHeight="true" spans="1:5">
      <c r="A52" s="206" t="s">
        <v>527</v>
      </c>
      <c r="B52" s="202"/>
      <c r="C52" s="208">
        <v>0</v>
      </c>
      <c r="D52" s="207">
        <v>0</v>
      </c>
      <c r="E52" s="222"/>
    </row>
    <row r="53" ht="26.25" customHeight="true" spans="1:5">
      <c r="A53" s="204" t="s">
        <v>528</v>
      </c>
      <c r="B53" s="202">
        <v>8575.08</v>
      </c>
      <c r="C53" s="208">
        <f>SUM(C54:C58)</f>
        <v>12140.427185</v>
      </c>
      <c r="D53" s="208">
        <f>SUM(D54:D58)</f>
        <v>12139.968799</v>
      </c>
      <c r="E53" s="222">
        <f>D53/C53*100</f>
        <v>99.9962243008997</v>
      </c>
    </row>
    <row r="54" ht="26.25" customHeight="true" spans="1:5">
      <c r="A54" s="206" t="s">
        <v>529</v>
      </c>
      <c r="B54" s="202">
        <v>1303.3145</v>
      </c>
      <c r="C54" s="208">
        <v>5376.088784</v>
      </c>
      <c r="D54" s="207">
        <v>5376.327785</v>
      </c>
      <c r="E54" s="222">
        <f>D54/C54*100</f>
        <v>100.004445629706</v>
      </c>
    </row>
    <row r="55" ht="26.25" customHeight="true" spans="1:5">
      <c r="A55" s="206" t="s">
        <v>530</v>
      </c>
      <c r="B55" s="202">
        <v>0</v>
      </c>
      <c r="C55" s="208">
        <v>0</v>
      </c>
      <c r="D55" s="207">
        <v>0</v>
      </c>
      <c r="E55" s="222"/>
    </row>
    <row r="56" ht="26.25" customHeight="true" spans="1:5">
      <c r="A56" s="206" t="s">
        <v>531</v>
      </c>
      <c r="B56" s="202">
        <v>0</v>
      </c>
      <c r="C56" s="208">
        <v>0</v>
      </c>
      <c r="D56" s="207">
        <v>0</v>
      </c>
      <c r="E56" s="222"/>
    </row>
    <row r="57" ht="26.25" customHeight="true" spans="1:5">
      <c r="A57" s="206" t="s">
        <v>532</v>
      </c>
      <c r="B57" s="202">
        <v>5133.4485</v>
      </c>
      <c r="C57" s="208">
        <v>4746.004406</v>
      </c>
      <c r="D57" s="207">
        <v>4745.79575</v>
      </c>
      <c r="E57" s="222">
        <f>D57/C57*100</f>
        <v>99.9956035439045</v>
      </c>
    </row>
    <row r="58" ht="26.25" customHeight="true" spans="1:5">
      <c r="A58" s="206" t="s">
        <v>533</v>
      </c>
      <c r="B58" s="202">
        <v>2138.317</v>
      </c>
      <c r="C58" s="208">
        <v>2018.333995</v>
      </c>
      <c r="D58" s="207">
        <v>2017.845264</v>
      </c>
      <c r="E58" s="222">
        <f>D58/C58*100</f>
        <v>99.975785424949</v>
      </c>
    </row>
    <row r="59" ht="26.25" customHeight="true" spans="1:5">
      <c r="A59" s="204" t="s">
        <v>534</v>
      </c>
      <c r="B59" s="209"/>
      <c r="C59" s="210">
        <v>0</v>
      </c>
      <c r="D59" s="211">
        <v>0</v>
      </c>
      <c r="E59" s="222"/>
    </row>
    <row r="60" ht="26.25" customHeight="true" spans="1:5">
      <c r="A60" s="206" t="s">
        <v>535</v>
      </c>
      <c r="B60" s="209"/>
      <c r="C60" s="210">
        <v>0</v>
      </c>
      <c r="D60" s="211">
        <v>0</v>
      </c>
      <c r="E60" s="222"/>
    </row>
    <row r="61" ht="26.25" customHeight="true" spans="1:9">
      <c r="A61" s="206" t="s">
        <v>536</v>
      </c>
      <c r="B61" s="212"/>
      <c r="C61" s="213">
        <v>0</v>
      </c>
      <c r="D61" s="214">
        <v>0</v>
      </c>
      <c r="E61" s="222"/>
      <c r="F61" s="221"/>
      <c r="G61" s="221"/>
      <c r="H61" s="221"/>
      <c r="I61" s="221"/>
    </row>
    <row r="62" ht="26.25" customHeight="true" spans="1:5">
      <c r="A62" s="206" t="s">
        <v>286</v>
      </c>
      <c r="B62" s="215"/>
      <c r="C62" s="216">
        <v>0</v>
      </c>
      <c r="D62" s="217">
        <v>0</v>
      </c>
      <c r="E62" s="222"/>
    </row>
    <row r="63" ht="26.25" customHeight="true" spans="1:5">
      <c r="A63" s="204" t="s">
        <v>537</v>
      </c>
      <c r="B63" s="215"/>
      <c r="C63" s="216">
        <v>0</v>
      </c>
      <c r="D63" s="217">
        <v>0</v>
      </c>
      <c r="E63" s="222"/>
    </row>
    <row r="64" ht="26.25" customHeight="true" spans="1:5">
      <c r="A64" s="206" t="s">
        <v>538</v>
      </c>
      <c r="B64" s="215"/>
      <c r="C64" s="216">
        <v>0</v>
      </c>
      <c r="D64" s="217">
        <v>0</v>
      </c>
      <c r="E64" s="222"/>
    </row>
    <row r="65" ht="26.25" customHeight="true" spans="1:5">
      <c r="A65" s="206" t="s">
        <v>539</v>
      </c>
      <c r="B65" s="215"/>
      <c r="C65" s="216">
        <v>0</v>
      </c>
      <c r="D65" s="217">
        <v>0</v>
      </c>
      <c r="E65" s="222"/>
    </row>
    <row r="66" ht="26.25" customHeight="true" spans="1:5">
      <c r="A66" s="206" t="s">
        <v>540</v>
      </c>
      <c r="B66" s="215"/>
      <c r="C66" s="216">
        <v>0</v>
      </c>
      <c r="D66" s="217">
        <v>0</v>
      </c>
      <c r="E66" s="222"/>
    </row>
    <row r="67" ht="26.25" customHeight="true" spans="1:5">
      <c r="A67" s="206" t="s">
        <v>541</v>
      </c>
      <c r="B67" s="215"/>
      <c r="C67" s="216">
        <v>0</v>
      </c>
      <c r="D67" s="217">
        <v>0</v>
      </c>
      <c r="E67" s="222"/>
    </row>
    <row r="68" ht="26.25" customHeight="true" spans="1:5">
      <c r="A68" s="204" t="s">
        <v>166</v>
      </c>
      <c r="B68" s="215"/>
      <c r="C68" s="216">
        <v>0</v>
      </c>
      <c r="D68" s="217">
        <v>0</v>
      </c>
      <c r="E68" s="222"/>
    </row>
    <row r="69" ht="26.25" customHeight="true" spans="1:5">
      <c r="A69" s="206" t="s">
        <v>542</v>
      </c>
      <c r="B69" s="215"/>
      <c r="C69" s="216">
        <v>0</v>
      </c>
      <c r="D69" s="217">
        <v>0</v>
      </c>
      <c r="E69" s="222"/>
    </row>
    <row r="70" ht="26.25" customHeight="true" spans="1:5">
      <c r="A70" s="206" t="s">
        <v>543</v>
      </c>
      <c r="B70" s="215"/>
      <c r="C70" s="216">
        <v>0</v>
      </c>
      <c r="D70" s="217">
        <v>0</v>
      </c>
      <c r="E70" s="222"/>
    </row>
    <row r="71" ht="26.25" customHeight="true" spans="1:5">
      <c r="A71" s="206" t="s">
        <v>544</v>
      </c>
      <c r="B71" s="215"/>
      <c r="C71" s="216">
        <v>0</v>
      </c>
      <c r="D71" s="217">
        <v>0</v>
      </c>
      <c r="E71" s="222"/>
    </row>
    <row r="72" ht="26.25" customHeight="true" spans="1:5">
      <c r="A72" s="206" t="s">
        <v>545</v>
      </c>
      <c r="B72" s="215"/>
      <c r="C72" s="216">
        <v>0</v>
      </c>
      <c r="D72" s="217">
        <v>0</v>
      </c>
      <c r="E72" s="222"/>
    </row>
    <row r="73" ht="26.25" customHeight="true" spans="1:5">
      <c r="A73" s="206" t="s">
        <v>166</v>
      </c>
      <c r="B73" s="215"/>
      <c r="C73" s="216">
        <v>0</v>
      </c>
      <c r="D73" s="217">
        <v>0</v>
      </c>
      <c r="E73" s="222"/>
    </row>
    <row r="74" ht="26.25" customHeight="true" spans="1:5">
      <c r="A74" s="203" t="s">
        <v>546</v>
      </c>
      <c r="B74" s="202">
        <f>SUM(B75:B84)+B88+B87</f>
        <v>453184.619</v>
      </c>
      <c r="C74" s="202">
        <f>SUM(C75:C84)+C88+C87</f>
        <v>536940</v>
      </c>
      <c r="D74" s="202">
        <f>SUM(D75:D84)+D88+D87</f>
        <v>421333</v>
      </c>
      <c r="E74" s="222">
        <f t="shared" ref="E69:E93" si="1">D74/C74*100</f>
        <v>78.4692889335866</v>
      </c>
    </row>
    <row r="75" ht="26.25" customHeight="true" spans="1:5">
      <c r="A75" s="204" t="s">
        <v>487</v>
      </c>
      <c r="B75" s="202">
        <v>2815.443</v>
      </c>
      <c r="C75" s="202">
        <v>12078</v>
      </c>
      <c r="D75" s="202">
        <v>3828</v>
      </c>
      <c r="E75" s="222">
        <f t="shared" si="1"/>
        <v>31.6939890710383</v>
      </c>
    </row>
    <row r="76" ht="26.25" customHeight="true" spans="1:5">
      <c r="A76" s="204" t="s">
        <v>492</v>
      </c>
      <c r="B76" s="202">
        <v>50815.41408</v>
      </c>
      <c r="C76" s="202">
        <v>51860</v>
      </c>
      <c r="D76" s="202">
        <v>39936</v>
      </c>
      <c r="E76" s="222">
        <f t="shared" si="1"/>
        <v>77.0073274199769</v>
      </c>
    </row>
    <row r="77" ht="26.25" customHeight="true" spans="1:5">
      <c r="A77" s="204" t="s">
        <v>547</v>
      </c>
      <c r="B77" s="202">
        <v>36754.64992</v>
      </c>
      <c r="C77" s="202">
        <v>89273</v>
      </c>
      <c r="D77" s="202">
        <v>61748</v>
      </c>
      <c r="E77" s="222">
        <f t="shared" si="1"/>
        <v>69.1676094675882</v>
      </c>
    </row>
    <row r="78" ht="26.25" customHeight="true" spans="1:5">
      <c r="A78" s="204" t="s">
        <v>548</v>
      </c>
      <c r="B78" s="202"/>
      <c r="C78" s="202">
        <v>220</v>
      </c>
      <c r="D78" s="202">
        <v>200</v>
      </c>
      <c r="E78" s="222">
        <f t="shared" si="1"/>
        <v>90.9090909090909</v>
      </c>
    </row>
    <row r="79" ht="26.25" customHeight="true" spans="1:5">
      <c r="A79" s="204" t="s">
        <v>512</v>
      </c>
      <c r="B79" s="202">
        <v>85838.872</v>
      </c>
      <c r="C79" s="202">
        <v>50227</v>
      </c>
      <c r="D79" s="202">
        <v>32552</v>
      </c>
      <c r="E79" s="222">
        <f t="shared" si="1"/>
        <v>64.8097636729249</v>
      </c>
    </row>
    <row r="80" ht="26.25" customHeight="true" spans="1:5">
      <c r="A80" s="204" t="s">
        <v>516</v>
      </c>
      <c r="B80" s="202">
        <v>6419.484</v>
      </c>
      <c r="C80" s="202">
        <v>35015</v>
      </c>
      <c r="D80" s="202">
        <v>33432</v>
      </c>
      <c r="E80" s="222">
        <f t="shared" si="1"/>
        <v>95.4790803941168</v>
      </c>
    </row>
    <row r="81" ht="26.25" customHeight="true" spans="1:5">
      <c r="A81" s="204" t="s">
        <v>519</v>
      </c>
      <c r="B81" s="202">
        <v>138714.832</v>
      </c>
      <c r="C81" s="202">
        <v>52912</v>
      </c>
      <c r="D81" s="202">
        <v>49348</v>
      </c>
      <c r="E81" s="222">
        <f t="shared" si="1"/>
        <v>93.2642878742062</v>
      </c>
    </row>
    <row r="82" ht="26.25" customHeight="true" spans="1:5">
      <c r="A82" s="204" t="s">
        <v>528</v>
      </c>
      <c r="B82" s="202">
        <v>86745.924</v>
      </c>
      <c r="C82" s="202">
        <v>110932</v>
      </c>
      <c r="D82" s="202">
        <v>102566</v>
      </c>
      <c r="E82" s="222">
        <f t="shared" si="1"/>
        <v>92.4584430101323</v>
      </c>
    </row>
    <row r="83" ht="26.25" customHeight="true" spans="1:5">
      <c r="A83" s="204" t="s">
        <v>534</v>
      </c>
      <c r="B83" s="202">
        <v>29880</v>
      </c>
      <c r="C83" s="202">
        <v>118227</v>
      </c>
      <c r="D83" s="202">
        <v>81526</v>
      </c>
      <c r="E83" s="222">
        <f t="shared" si="1"/>
        <v>68.9571756028657</v>
      </c>
    </row>
    <row r="84" ht="26.25" customHeight="true" spans="1:5">
      <c r="A84" s="204" t="s">
        <v>537</v>
      </c>
      <c r="B84" s="202">
        <v>15100</v>
      </c>
      <c r="C84" s="202">
        <v>14034</v>
      </c>
      <c r="D84" s="202">
        <v>14035</v>
      </c>
      <c r="E84" s="222">
        <f t="shared" si="1"/>
        <v>100.00712555223</v>
      </c>
    </row>
    <row r="85" ht="26.25" customHeight="true" spans="1:5">
      <c r="A85" s="206" t="s">
        <v>538</v>
      </c>
      <c r="B85" s="202">
        <v>15000</v>
      </c>
      <c r="C85" s="202">
        <v>13872</v>
      </c>
      <c r="D85" s="202">
        <v>13872</v>
      </c>
      <c r="E85" s="222">
        <f t="shared" si="1"/>
        <v>100</v>
      </c>
    </row>
    <row r="86" ht="26.25" customHeight="true" spans="1:5">
      <c r="A86" s="206" t="s">
        <v>540</v>
      </c>
      <c r="B86" s="202">
        <v>100</v>
      </c>
      <c r="C86" s="202">
        <v>162</v>
      </c>
      <c r="D86" s="202">
        <v>162</v>
      </c>
      <c r="E86" s="222">
        <f t="shared" si="1"/>
        <v>100</v>
      </c>
    </row>
    <row r="87" ht="26.25" customHeight="true" spans="1:5">
      <c r="A87" s="204" t="s">
        <v>549</v>
      </c>
      <c r="B87" s="202">
        <v>100</v>
      </c>
      <c r="C87" s="202"/>
      <c r="D87" s="202"/>
      <c r="E87" s="222"/>
    </row>
    <row r="88" ht="26.25" customHeight="true" spans="1:5">
      <c r="A88" s="204" t="s">
        <v>166</v>
      </c>
      <c r="B88" s="202">
        <v>0</v>
      </c>
      <c r="C88" s="202">
        <v>2162</v>
      </c>
      <c r="D88" s="202">
        <v>2162</v>
      </c>
      <c r="E88" s="222">
        <f t="shared" si="1"/>
        <v>100</v>
      </c>
    </row>
    <row r="89" ht="26.25" customHeight="true" spans="1:5">
      <c r="A89" s="206" t="s">
        <v>543</v>
      </c>
      <c r="B89" s="202"/>
      <c r="C89" s="202">
        <v>5</v>
      </c>
      <c r="D89" s="202">
        <v>5</v>
      </c>
      <c r="E89" s="222">
        <f t="shared" si="1"/>
        <v>100</v>
      </c>
    </row>
    <row r="90" ht="26.25" customHeight="true" spans="1:5">
      <c r="A90" s="206" t="s">
        <v>166</v>
      </c>
      <c r="B90" s="202"/>
      <c r="C90" s="202">
        <v>2157</v>
      </c>
      <c r="D90" s="202">
        <v>2157</v>
      </c>
      <c r="E90" s="222">
        <f t="shared" si="1"/>
        <v>100</v>
      </c>
    </row>
    <row r="91" ht="26.25" customHeight="true" spans="1:5">
      <c r="A91" s="226" t="s">
        <v>550</v>
      </c>
      <c r="B91" s="202">
        <v>74749</v>
      </c>
      <c r="C91" s="202"/>
      <c r="D91" s="202"/>
      <c r="E91" s="227"/>
    </row>
    <row r="92" ht="26.25" customHeight="true" spans="1:5">
      <c r="A92" s="204" t="s">
        <v>165</v>
      </c>
      <c r="B92" s="202">
        <v>15000</v>
      </c>
      <c r="C92" s="202"/>
      <c r="D92" s="202"/>
      <c r="E92" s="227"/>
    </row>
    <row r="93" ht="26.25" customHeight="true" spans="1:5">
      <c r="A93" s="204" t="s">
        <v>551</v>
      </c>
      <c r="B93" s="202">
        <v>59749</v>
      </c>
      <c r="C93" s="202"/>
      <c r="D93" s="202"/>
      <c r="E93" s="227"/>
    </row>
  </sheetData>
  <mergeCells count="1">
    <mergeCell ref="A1:E1"/>
  </mergeCells>
  <printOptions horizontalCentered="true"/>
  <pageMargins left="0.590277777777778" right="0.590277777777778" top="0.984027777777778" bottom="0.590277777777778" header="0.590277777777778" footer="0.236111111111111"/>
  <pageSetup paperSize="9" scale="94"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F24"/>
  <sheetViews>
    <sheetView showGridLines="0" showZeros="0" workbookViewId="0">
      <pane xSplit="1" ySplit="4" topLeftCell="B5" activePane="bottomRight" state="frozen"/>
      <selection/>
      <selection pane="topRight"/>
      <selection pane="bottomLeft"/>
      <selection pane="bottomRight" activeCell="D18" sqref="D18"/>
    </sheetView>
  </sheetViews>
  <sheetFormatPr defaultColWidth="9" defaultRowHeight="15" outlineLevelCol="5"/>
  <cols>
    <col min="1" max="1" width="54.25" style="26" customWidth="true"/>
    <col min="2" max="5" width="15.375" style="178" customWidth="true"/>
    <col min="6" max="6" width="15.375" style="186" customWidth="true"/>
    <col min="7" max="16384" width="9" style="26"/>
  </cols>
  <sheetData>
    <row r="1" s="23" customFormat="true" ht="55.5" customHeight="true" spans="1:6">
      <c r="A1" s="179" t="s">
        <v>552</v>
      </c>
      <c r="B1" s="179"/>
      <c r="C1" s="179"/>
      <c r="D1" s="179"/>
      <c r="E1" s="179"/>
      <c r="F1" s="179"/>
    </row>
    <row r="2" s="24" customFormat="true" ht="14.25" spans="1:6">
      <c r="A2" s="29" t="s">
        <v>553</v>
      </c>
      <c r="B2" s="180"/>
      <c r="C2" s="180"/>
      <c r="D2" s="62"/>
      <c r="E2" s="62"/>
      <c r="F2" s="181" t="s">
        <v>40</v>
      </c>
    </row>
    <row r="3" s="24" customFormat="true" ht="20.1" customHeight="true" spans="1:6">
      <c r="A3" s="30" t="s">
        <v>41</v>
      </c>
      <c r="B3" s="31" t="s">
        <v>42</v>
      </c>
      <c r="C3" s="31" t="s">
        <v>43</v>
      </c>
      <c r="D3" s="31" t="s">
        <v>44</v>
      </c>
      <c r="E3" s="31" t="s">
        <v>45</v>
      </c>
      <c r="F3" s="64" t="s">
        <v>554</v>
      </c>
    </row>
    <row r="4" s="25" customFormat="true" ht="20.1" customHeight="true" spans="1:6">
      <c r="A4" s="30"/>
      <c r="B4" s="32"/>
      <c r="C4" s="32"/>
      <c r="D4" s="32"/>
      <c r="E4" s="32"/>
      <c r="F4" s="66"/>
    </row>
    <row r="5" ht="25.5" customHeight="true" spans="1:6">
      <c r="A5" s="58" t="s">
        <v>555</v>
      </c>
      <c r="B5" s="187">
        <v>187378</v>
      </c>
      <c r="C5" s="187">
        <v>174826</v>
      </c>
      <c r="D5" s="187">
        <v>174825.8</v>
      </c>
      <c r="E5" s="189">
        <v>99.99988560054</v>
      </c>
      <c r="F5" s="190">
        <v>111.415042634819</v>
      </c>
    </row>
    <row r="6" ht="25.5" customHeight="true" spans="1:6">
      <c r="A6" s="58" t="s">
        <v>556</v>
      </c>
      <c r="B6" s="187">
        <v>85390</v>
      </c>
      <c r="C6" s="187">
        <v>94845</v>
      </c>
      <c r="D6" s="187">
        <v>94844.8</v>
      </c>
      <c r="E6" s="189">
        <v>99.9997891296326</v>
      </c>
      <c r="F6" s="190">
        <v>112.927953135604</v>
      </c>
    </row>
    <row r="7" ht="25.5" customHeight="true" spans="1:6">
      <c r="A7" s="188" t="s">
        <v>557</v>
      </c>
      <c r="B7" s="183">
        <v>61229</v>
      </c>
      <c r="C7" s="185">
        <v>66070</v>
      </c>
      <c r="D7" s="187">
        <v>66070</v>
      </c>
      <c r="E7" s="189">
        <v>100</v>
      </c>
      <c r="F7" s="190">
        <v>78.6669365497041</v>
      </c>
    </row>
    <row r="8" s="128" customFormat="true" ht="25.5" customHeight="true" spans="1:6">
      <c r="A8" s="184" t="s">
        <v>558</v>
      </c>
      <c r="B8" s="183"/>
      <c r="C8" s="185">
        <v>51292</v>
      </c>
      <c r="D8" s="187">
        <v>51292</v>
      </c>
      <c r="E8" s="189">
        <v>100</v>
      </c>
      <c r="F8" s="190">
        <v>79.267487283631</v>
      </c>
    </row>
    <row r="9" s="128" customFormat="true" ht="25.5" customHeight="true" spans="1:6">
      <c r="A9" s="184" t="s">
        <v>559</v>
      </c>
      <c r="B9" s="183"/>
      <c r="C9" s="185">
        <v>11</v>
      </c>
      <c r="D9" s="187">
        <v>11</v>
      </c>
      <c r="E9" s="189">
        <v>100</v>
      </c>
      <c r="F9" s="190">
        <v>47.8260869565217</v>
      </c>
    </row>
    <row r="10" s="128" customFormat="true" ht="25.5" customHeight="true" spans="1:6">
      <c r="A10" s="184" t="s">
        <v>560</v>
      </c>
      <c r="B10" s="183"/>
      <c r="C10" s="185">
        <v>29</v>
      </c>
      <c r="D10" s="187">
        <v>29</v>
      </c>
      <c r="E10" s="189">
        <v>100</v>
      </c>
      <c r="F10" s="190">
        <v>13.3640552995392</v>
      </c>
    </row>
    <row r="11" s="128" customFormat="true" ht="25.5" customHeight="true" spans="1:6">
      <c r="A11" s="184" t="s">
        <v>561</v>
      </c>
      <c r="B11" s="183"/>
      <c r="C11" s="185">
        <v>200</v>
      </c>
      <c r="D11" s="187">
        <v>200</v>
      </c>
      <c r="E11" s="189">
        <v>100</v>
      </c>
      <c r="F11" s="190">
        <v>16.3106296338763</v>
      </c>
    </row>
    <row r="12" s="128" customFormat="true" ht="25.5" customHeight="true" spans="1:6">
      <c r="A12" s="184" t="s">
        <v>562</v>
      </c>
      <c r="B12" s="183"/>
      <c r="C12" s="185">
        <v>4442</v>
      </c>
      <c r="D12" s="187">
        <v>4442</v>
      </c>
      <c r="E12" s="189">
        <v>100</v>
      </c>
      <c r="F12" s="190">
        <v>85.4888375673595</v>
      </c>
    </row>
    <row r="13" s="128" customFormat="true" ht="25.5" customHeight="true" spans="1:6">
      <c r="A13" s="184" t="s">
        <v>563</v>
      </c>
      <c r="B13" s="183"/>
      <c r="C13" s="185">
        <v>1141</v>
      </c>
      <c r="D13" s="187">
        <v>1141</v>
      </c>
      <c r="E13" s="189">
        <v>100</v>
      </c>
      <c r="F13" s="190">
        <v>87.1446355370994</v>
      </c>
    </row>
    <row r="14" s="128" customFormat="true" ht="25.5" customHeight="true" spans="1:6">
      <c r="A14" s="184" t="s">
        <v>564</v>
      </c>
      <c r="B14" s="183"/>
      <c r="C14" s="185">
        <v>111</v>
      </c>
      <c r="D14" s="187">
        <v>111</v>
      </c>
      <c r="E14" s="189">
        <v>100</v>
      </c>
      <c r="F14" s="190">
        <v>69.375</v>
      </c>
    </row>
    <row r="15" s="128" customFormat="true" ht="25.5" customHeight="true" spans="1:6">
      <c r="A15" s="184" t="s">
        <v>565</v>
      </c>
      <c r="B15" s="183"/>
      <c r="C15" s="185">
        <v>5621</v>
      </c>
      <c r="D15" s="187">
        <v>5621</v>
      </c>
      <c r="E15" s="189">
        <v>100</v>
      </c>
      <c r="F15" s="190">
        <v>92.7404718693285</v>
      </c>
    </row>
    <row r="16" s="128" customFormat="true" ht="25.5" customHeight="true" spans="1:6">
      <c r="A16" s="184" t="s">
        <v>566</v>
      </c>
      <c r="B16" s="183"/>
      <c r="C16" s="185">
        <v>3213</v>
      </c>
      <c r="D16" s="187">
        <v>3213</v>
      </c>
      <c r="E16" s="189">
        <v>100</v>
      </c>
      <c r="F16" s="190">
        <v>63.3477917981073</v>
      </c>
    </row>
    <row r="17" s="128" customFormat="true" ht="25.5" customHeight="true" spans="1:6">
      <c r="A17" s="184" t="s">
        <v>567</v>
      </c>
      <c r="B17" s="183"/>
      <c r="C17" s="185">
        <v>10</v>
      </c>
      <c r="D17" s="187">
        <v>10</v>
      </c>
      <c r="E17" s="189">
        <v>100</v>
      </c>
      <c r="F17" s="190">
        <v>66.6666666666667</v>
      </c>
    </row>
    <row r="18" s="128" customFormat="true" ht="25.5" customHeight="true" spans="1:6">
      <c r="A18" s="188" t="s">
        <v>568</v>
      </c>
      <c r="B18" s="183">
        <v>24161</v>
      </c>
      <c r="C18" s="185">
        <v>28775</v>
      </c>
      <c r="D18" s="187">
        <v>28774.8</v>
      </c>
      <c r="E18" s="189">
        <v>99.9993049522155</v>
      </c>
      <c r="F18" s="190"/>
    </row>
    <row r="19" ht="25.5" customHeight="true" spans="1:6">
      <c r="A19" s="184" t="s">
        <v>145</v>
      </c>
      <c r="B19" s="183"/>
      <c r="C19" s="185">
        <v>320.48</v>
      </c>
      <c r="D19" s="187">
        <v>320.48</v>
      </c>
      <c r="E19" s="189">
        <v>100</v>
      </c>
      <c r="F19" s="190"/>
    </row>
    <row r="20" s="128" customFormat="true" ht="25.5" customHeight="true" spans="1:6">
      <c r="A20" s="184" t="s">
        <v>148</v>
      </c>
      <c r="B20" s="183"/>
      <c r="C20" s="185">
        <v>532.67</v>
      </c>
      <c r="D20" s="187">
        <v>532.67</v>
      </c>
      <c r="E20" s="189">
        <v>100</v>
      </c>
      <c r="F20" s="190"/>
    </row>
    <row r="21" s="128" customFormat="true" ht="25.5" customHeight="true" spans="1:6">
      <c r="A21" s="184" t="s">
        <v>153</v>
      </c>
      <c r="B21" s="183"/>
      <c r="C21" s="185">
        <v>425.5</v>
      </c>
      <c r="D21" s="187">
        <v>425.5</v>
      </c>
      <c r="E21" s="189">
        <v>100</v>
      </c>
      <c r="F21" s="190"/>
    </row>
    <row r="22" s="128" customFormat="true" ht="25.5" customHeight="true" spans="1:6">
      <c r="A22" s="184" t="s">
        <v>155</v>
      </c>
      <c r="B22" s="183"/>
      <c r="C22" s="185">
        <v>27422</v>
      </c>
      <c r="D22" s="187">
        <v>27422</v>
      </c>
      <c r="E22" s="189">
        <v>100</v>
      </c>
      <c r="F22" s="190"/>
    </row>
    <row r="23" s="128" customFormat="true" ht="25.5" customHeight="true" spans="1:6">
      <c r="A23" s="184" t="s">
        <v>164</v>
      </c>
      <c r="B23" s="183"/>
      <c r="C23" s="185">
        <v>74.1</v>
      </c>
      <c r="D23" s="187">
        <v>74.1</v>
      </c>
      <c r="E23" s="189">
        <v>100</v>
      </c>
      <c r="F23" s="190"/>
    </row>
    <row r="24" s="128" customFormat="true" ht="25.5" customHeight="true" spans="1:6">
      <c r="A24" s="58" t="s">
        <v>569</v>
      </c>
      <c r="B24" s="183">
        <v>101988</v>
      </c>
      <c r="C24" s="185">
        <v>79981</v>
      </c>
      <c r="D24" s="187">
        <v>79981</v>
      </c>
      <c r="E24" s="189">
        <v>100</v>
      </c>
      <c r="F24" s="190">
        <v>109.672686385015</v>
      </c>
    </row>
  </sheetData>
  <mergeCells count="7">
    <mergeCell ref="A1:F1"/>
    <mergeCell ref="A3:A4"/>
    <mergeCell ref="B3:B4"/>
    <mergeCell ref="C3:C4"/>
    <mergeCell ref="D3:D4"/>
    <mergeCell ref="E3:E4"/>
    <mergeCell ref="F3:F4"/>
  </mergeCells>
  <printOptions horizontalCentered="true"/>
  <pageMargins left="0.590277777777778" right="0.590277777777778" top="0.984027777777778" bottom="0.590277777777778" header="0.590277777777778" footer="0.236111111111111"/>
  <pageSetup paperSize="9" scale="94"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true"/>
  </sheetPr>
  <dimension ref="A1:C29"/>
  <sheetViews>
    <sheetView showGridLines="0" showZeros="0" workbookViewId="0">
      <pane xSplit="1" ySplit="4" topLeftCell="B5" activePane="bottomRight" state="frozen"/>
      <selection/>
      <selection pane="topRight"/>
      <selection pane="bottomLeft"/>
      <selection pane="bottomRight" activeCell="A8" sqref="A8"/>
    </sheetView>
  </sheetViews>
  <sheetFormatPr defaultColWidth="9" defaultRowHeight="15" outlineLevelCol="2"/>
  <cols>
    <col min="1" max="1" width="54.25" style="26" customWidth="true"/>
    <col min="2" max="3" width="26.5" style="178" customWidth="true"/>
    <col min="4" max="16384" width="9" style="26"/>
  </cols>
  <sheetData>
    <row r="1" s="23" customFormat="true" ht="55.5" customHeight="true" spans="1:3">
      <c r="A1" s="179" t="s">
        <v>570</v>
      </c>
      <c r="B1" s="179"/>
      <c r="C1" s="179"/>
    </row>
    <row r="2" s="24" customFormat="true" ht="17.25" customHeight="true" spans="1:3">
      <c r="A2" s="29" t="s">
        <v>571</v>
      </c>
      <c r="B2" s="180"/>
      <c r="C2" s="181" t="s">
        <v>40</v>
      </c>
    </row>
    <row r="3" s="24" customFormat="true" ht="20.1" customHeight="true" spans="1:3">
      <c r="A3" s="30" t="s">
        <v>41</v>
      </c>
      <c r="B3" s="31" t="s">
        <v>572</v>
      </c>
      <c r="C3" s="31" t="s">
        <v>573</v>
      </c>
    </row>
    <row r="4" s="25" customFormat="true" ht="20.1" customHeight="true" spans="1:3">
      <c r="A4" s="30"/>
      <c r="B4" s="32"/>
      <c r="C4" s="32"/>
    </row>
    <row r="5" ht="25.5" customHeight="true" spans="1:3">
      <c r="A5" s="182" t="s">
        <v>555</v>
      </c>
      <c r="B5" s="183">
        <f>SUM(B6:B29)</f>
        <v>79980.877189</v>
      </c>
      <c r="C5" s="183">
        <f>SUM(C6:C29)</f>
        <v>66067.463589</v>
      </c>
    </row>
    <row r="6" ht="25.5" customHeight="true" spans="1:3">
      <c r="A6" s="184" t="s">
        <v>574</v>
      </c>
      <c r="B6" s="183">
        <v>3452.5837734</v>
      </c>
      <c r="C6" s="185">
        <v>1509.1641596</v>
      </c>
    </row>
    <row r="7" ht="25.5" customHeight="true" spans="1:3">
      <c r="A7" s="184" t="s">
        <v>575</v>
      </c>
      <c r="B7" s="183">
        <v>4123.9176776</v>
      </c>
      <c r="C7" s="185">
        <v>4810.9650724</v>
      </c>
    </row>
    <row r="8" s="128" customFormat="true" ht="25.5" customHeight="true" spans="1:3">
      <c r="A8" s="184" t="s">
        <v>576</v>
      </c>
      <c r="B8" s="183">
        <v>4283.7840744</v>
      </c>
      <c r="C8" s="185">
        <v>2072.7242726</v>
      </c>
    </row>
    <row r="9" s="128" customFormat="true" ht="25.5" customHeight="true" spans="1:3">
      <c r="A9" s="184" t="s">
        <v>577</v>
      </c>
      <c r="B9" s="183">
        <v>3491.6982502</v>
      </c>
      <c r="C9" s="185">
        <v>954.9505628</v>
      </c>
    </row>
    <row r="10" s="128" customFormat="true" ht="25.5" customHeight="true" spans="1:3">
      <c r="A10" s="184" t="s">
        <v>578</v>
      </c>
      <c r="B10" s="183">
        <v>2785.591659</v>
      </c>
      <c r="C10" s="185">
        <v>1995.771661</v>
      </c>
    </row>
    <row r="11" s="128" customFormat="true" ht="25.5" customHeight="true" spans="1:3">
      <c r="A11" s="184" t="s">
        <v>579</v>
      </c>
      <c r="B11" s="183">
        <v>2924.5210772</v>
      </c>
      <c r="C11" s="185">
        <v>994.7083568</v>
      </c>
    </row>
    <row r="12" s="128" customFormat="true" ht="25.5" customHeight="true" spans="1:3">
      <c r="A12" s="184" t="s">
        <v>580</v>
      </c>
      <c r="B12" s="183">
        <v>2993.0262728</v>
      </c>
      <c r="C12" s="185">
        <v>1938.4301242</v>
      </c>
    </row>
    <row r="13" s="128" customFormat="true" ht="25.5" customHeight="true" spans="1:3">
      <c r="A13" s="184" t="s">
        <v>581</v>
      </c>
      <c r="B13" s="183">
        <v>3233.1270726</v>
      </c>
      <c r="C13" s="185">
        <v>1024.4574874</v>
      </c>
    </row>
    <row r="14" s="128" customFormat="true" ht="25.5" customHeight="true" spans="1:3">
      <c r="A14" s="184" t="s">
        <v>582</v>
      </c>
      <c r="B14" s="183">
        <v>4007.124257</v>
      </c>
      <c r="C14" s="185">
        <v>1047.519562</v>
      </c>
    </row>
    <row r="15" s="128" customFormat="true" ht="25.5" customHeight="true" spans="1:3">
      <c r="A15" s="184" t="s">
        <v>583</v>
      </c>
      <c r="B15" s="183">
        <v>3198.100409</v>
      </c>
      <c r="C15" s="185">
        <v>1902.30589</v>
      </c>
    </row>
    <row r="16" s="128" customFormat="true" ht="25.5" customHeight="true" spans="1:3">
      <c r="A16" s="184" t="s">
        <v>584</v>
      </c>
      <c r="B16" s="183">
        <v>2882.9253542</v>
      </c>
      <c r="C16" s="185">
        <v>986.9389298</v>
      </c>
    </row>
    <row r="17" s="128" customFormat="true" ht="25.5" customHeight="true" spans="1:3">
      <c r="A17" s="184" t="s">
        <v>585</v>
      </c>
      <c r="B17" s="183">
        <v>3401.634544</v>
      </c>
      <c r="C17" s="185">
        <v>1234.268442</v>
      </c>
    </row>
    <row r="18" s="128" customFormat="true" ht="25.5" customHeight="true" spans="1:3">
      <c r="A18" s="184" t="s">
        <v>586</v>
      </c>
      <c r="B18" s="183">
        <v>3278.6167836</v>
      </c>
      <c r="C18" s="185">
        <v>1286.0240134</v>
      </c>
    </row>
    <row r="19" s="128" customFormat="true" ht="25.5" customHeight="true" spans="1:3">
      <c r="A19" s="184" t="s">
        <v>587</v>
      </c>
      <c r="B19" s="183">
        <v>2390.109261</v>
      </c>
      <c r="C19" s="185">
        <v>1818.244468</v>
      </c>
    </row>
    <row r="20" s="128" customFormat="true" ht="25.5" customHeight="true" spans="1:3">
      <c r="A20" s="184" t="s">
        <v>588</v>
      </c>
      <c r="B20" s="183">
        <v>3485.3197958</v>
      </c>
      <c r="C20" s="185">
        <v>1799.8127822</v>
      </c>
    </row>
    <row r="21" s="128" customFormat="true" ht="25.5" customHeight="true" spans="1:3">
      <c r="A21" s="184" t="s">
        <v>589</v>
      </c>
      <c r="B21" s="183">
        <v>2935.6203222</v>
      </c>
      <c r="C21" s="185">
        <v>996.6768518</v>
      </c>
    </row>
    <row r="22" s="128" customFormat="true" ht="25.5" customHeight="true" spans="1:3">
      <c r="A22" s="184" t="s">
        <v>590</v>
      </c>
      <c r="B22" s="183">
        <v>3239.2137466</v>
      </c>
      <c r="C22" s="185">
        <v>1223.8910954</v>
      </c>
    </row>
    <row r="23" s="128" customFormat="true" ht="25.5" customHeight="true" spans="1:3">
      <c r="A23" s="184" t="s">
        <v>591</v>
      </c>
      <c r="B23" s="183">
        <v>3245.1041546</v>
      </c>
      <c r="C23" s="185">
        <v>989.2493724</v>
      </c>
    </row>
    <row r="24" s="128" customFormat="true" ht="25.5" customHeight="true" spans="1:3">
      <c r="A24" s="184" t="s">
        <v>592</v>
      </c>
      <c r="B24" s="183">
        <v>2842.4521702</v>
      </c>
      <c r="C24" s="185">
        <v>1728.3262688</v>
      </c>
    </row>
    <row r="25" s="128" customFormat="true" ht="25.5" customHeight="true" spans="1:3">
      <c r="A25" s="184" t="s">
        <v>593</v>
      </c>
      <c r="B25" s="183">
        <v>3522.7599628</v>
      </c>
      <c r="C25" s="185">
        <v>1867.7491882</v>
      </c>
    </row>
    <row r="26" s="128" customFormat="true" ht="25.5" customHeight="true" spans="1:3">
      <c r="A26" s="184" t="s">
        <v>594</v>
      </c>
      <c r="B26" s="183">
        <v>3503.2547836</v>
      </c>
      <c r="C26" s="185">
        <v>1327.4879414</v>
      </c>
    </row>
    <row r="27" s="128" customFormat="true" ht="25.5" customHeight="true" spans="1:3">
      <c r="A27" s="184" t="s">
        <v>595</v>
      </c>
      <c r="B27" s="183">
        <v>3199.6118888</v>
      </c>
      <c r="C27" s="185">
        <v>3519.5960302</v>
      </c>
    </row>
    <row r="28" s="128" customFormat="true" ht="25.5" customHeight="true" spans="1:3">
      <c r="A28" s="184" t="s">
        <v>596</v>
      </c>
      <c r="B28" s="183">
        <v>3523.2950142</v>
      </c>
      <c r="C28" s="185">
        <v>1614.3548968</v>
      </c>
    </row>
    <row r="29" s="128" customFormat="true" ht="25.5" customHeight="true" spans="1:3">
      <c r="A29" s="184" t="s">
        <v>597</v>
      </c>
      <c r="B29" s="183">
        <v>4037.4848842</v>
      </c>
      <c r="C29" s="185">
        <v>27423.8461598</v>
      </c>
    </row>
  </sheetData>
  <mergeCells count="4">
    <mergeCell ref="A1:C1"/>
    <mergeCell ref="A3:A4"/>
    <mergeCell ref="B3:B4"/>
    <mergeCell ref="C3:C4"/>
  </mergeCells>
  <printOptions horizontalCentered="true"/>
  <pageMargins left="0.590277777777778" right="0.590277777777778" top="0.984027777777778" bottom="0.590277777777778" header="0.590277777777778" footer="0.236111111111111"/>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BA29"/>
  <sheetViews>
    <sheetView showGridLines="0" showZeros="0" workbookViewId="0">
      <selection activeCell="E11" sqref="E11"/>
    </sheetView>
  </sheetViews>
  <sheetFormatPr defaultColWidth="9.125" defaultRowHeight="14.25"/>
  <cols>
    <col min="1" max="52" width="40" style="115" customWidth="true"/>
    <col min="53" max="53" width="26.375" style="115" customWidth="true"/>
    <col min="54" max="16384" width="9.125" style="117"/>
  </cols>
  <sheetData>
    <row r="1" s="115" customFormat="true" ht="33.95" customHeight="true" spans="1:53">
      <c r="A1" s="118" t="s">
        <v>598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row>
    <row r="2" s="115" customFormat="true" ht="17.65" customHeight="true" spans="1:53">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row>
    <row r="3" s="115" customFormat="true" ht="17.65" customHeight="true" spans="1:53">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row>
    <row r="4" s="115" customFormat="true" ht="17.65" customHeight="true" spans="1:53">
      <c r="A4" s="115" t="s">
        <v>599</v>
      </c>
      <c r="BA4" s="127" t="s">
        <v>600</v>
      </c>
    </row>
    <row r="5" s="176" customFormat="true" ht="30" customHeight="true" spans="1:53">
      <c r="A5" s="121" t="s">
        <v>601</v>
      </c>
      <c r="B5" s="121" t="s">
        <v>602</v>
      </c>
      <c r="C5" s="121" t="s">
        <v>603</v>
      </c>
      <c r="D5" s="121" t="s">
        <v>604</v>
      </c>
      <c r="E5" s="121" t="s">
        <v>605</v>
      </c>
      <c r="F5" s="121" t="s">
        <v>606</v>
      </c>
      <c r="G5" s="121" t="s">
        <v>607</v>
      </c>
      <c r="H5" s="121" t="s">
        <v>608</v>
      </c>
      <c r="I5" s="121" t="s">
        <v>609</v>
      </c>
      <c r="J5" s="121" t="s">
        <v>610</v>
      </c>
      <c r="K5" s="121" t="s">
        <v>611</v>
      </c>
      <c r="L5" s="121" t="s">
        <v>612</v>
      </c>
      <c r="M5" s="121" t="s">
        <v>613</v>
      </c>
      <c r="N5" s="121" t="s">
        <v>614</v>
      </c>
      <c r="O5" s="121" t="s">
        <v>615</v>
      </c>
      <c r="P5" s="121" t="s">
        <v>616</v>
      </c>
      <c r="Q5" s="121" t="s">
        <v>617</v>
      </c>
      <c r="R5" s="121" t="s">
        <v>618</v>
      </c>
      <c r="S5" s="121" t="s">
        <v>619</v>
      </c>
      <c r="T5" s="121" t="s">
        <v>620</v>
      </c>
      <c r="U5" s="121" t="s">
        <v>621</v>
      </c>
      <c r="V5" s="121" t="s">
        <v>622</v>
      </c>
      <c r="W5" s="121" t="s">
        <v>623</v>
      </c>
      <c r="X5" s="121" t="s">
        <v>624</v>
      </c>
      <c r="Y5" s="121" t="s">
        <v>625</v>
      </c>
      <c r="Z5" s="121" t="s">
        <v>626</v>
      </c>
      <c r="AA5" s="121" t="s">
        <v>627</v>
      </c>
      <c r="AB5" s="121" t="s">
        <v>628</v>
      </c>
      <c r="AC5" s="121" t="s">
        <v>629</v>
      </c>
      <c r="AD5" s="121" t="s">
        <v>630</v>
      </c>
      <c r="AE5" s="121" t="s">
        <v>631</v>
      </c>
      <c r="AF5" s="121" t="s">
        <v>632</v>
      </c>
      <c r="AG5" s="121" t="s">
        <v>633</v>
      </c>
      <c r="AH5" s="121" t="s">
        <v>634</v>
      </c>
      <c r="AI5" s="121" t="s">
        <v>635</v>
      </c>
      <c r="AJ5" s="121" t="s">
        <v>636</v>
      </c>
      <c r="AK5" s="121" t="s">
        <v>505</v>
      </c>
      <c r="AL5" s="121" t="s">
        <v>637</v>
      </c>
      <c r="AM5" s="121" t="s">
        <v>638</v>
      </c>
      <c r="AN5" s="121" t="s">
        <v>639</v>
      </c>
      <c r="AO5" s="121" t="s">
        <v>640</v>
      </c>
      <c r="AP5" s="121" t="s">
        <v>641</v>
      </c>
      <c r="AQ5" s="121" t="s">
        <v>642</v>
      </c>
      <c r="AR5" s="121" t="s">
        <v>643</v>
      </c>
      <c r="AS5" s="121" t="s">
        <v>644</v>
      </c>
      <c r="AT5" s="121" t="s">
        <v>645</v>
      </c>
      <c r="AU5" s="121" t="s">
        <v>646</v>
      </c>
      <c r="AV5" s="121" t="s">
        <v>647</v>
      </c>
      <c r="AW5" s="121" t="s">
        <v>648</v>
      </c>
      <c r="AX5" s="121" t="s">
        <v>649</v>
      </c>
      <c r="AY5" s="121" t="s">
        <v>650</v>
      </c>
      <c r="AZ5" s="121" t="s">
        <v>651</v>
      </c>
      <c r="BA5" s="121" t="s">
        <v>652</v>
      </c>
    </row>
    <row r="6" s="115" customFormat="true" ht="25.5" customHeight="true" spans="1:53">
      <c r="A6" s="124" t="s">
        <v>574</v>
      </c>
      <c r="B6" s="177">
        <v>0</v>
      </c>
      <c r="C6" s="177">
        <v>0</v>
      </c>
      <c r="D6" s="177">
        <v>0</v>
      </c>
      <c r="E6" s="177">
        <v>0</v>
      </c>
      <c r="F6" s="177">
        <v>0</v>
      </c>
      <c r="G6" s="177">
        <v>0</v>
      </c>
      <c r="H6" s="177">
        <v>10.415492</v>
      </c>
      <c r="I6" s="177">
        <v>0</v>
      </c>
      <c r="J6" s="177">
        <v>0</v>
      </c>
      <c r="K6" s="177">
        <v>0</v>
      </c>
      <c r="L6" s="177">
        <v>0</v>
      </c>
      <c r="M6" s="177">
        <v>0</v>
      </c>
      <c r="N6" s="177">
        <v>0</v>
      </c>
      <c r="O6" s="177">
        <v>138</v>
      </c>
      <c r="P6" s="177">
        <v>0</v>
      </c>
      <c r="Q6" s="177">
        <v>0</v>
      </c>
      <c r="R6" s="177">
        <v>0</v>
      </c>
      <c r="S6" s="177">
        <v>0</v>
      </c>
      <c r="T6" s="177">
        <v>0</v>
      </c>
      <c r="U6" s="177">
        <v>0</v>
      </c>
      <c r="V6" s="177">
        <v>0</v>
      </c>
      <c r="W6" s="177">
        <v>0</v>
      </c>
      <c r="X6" s="177">
        <v>0</v>
      </c>
      <c r="Y6" s="177">
        <v>171</v>
      </c>
      <c r="Z6" s="177">
        <v>767.403999</v>
      </c>
      <c r="AA6" s="177">
        <v>318</v>
      </c>
      <c r="AB6" s="177">
        <v>0</v>
      </c>
      <c r="AC6" s="177">
        <v>0</v>
      </c>
      <c r="AD6" s="177">
        <v>0</v>
      </c>
      <c r="AE6" s="177">
        <v>390.463966</v>
      </c>
      <c r="AF6" s="177">
        <v>0</v>
      </c>
      <c r="AG6" s="177">
        <v>387</v>
      </c>
      <c r="AH6" s="177">
        <v>150</v>
      </c>
      <c r="AI6" s="177">
        <v>0</v>
      </c>
      <c r="AJ6" s="177">
        <v>0</v>
      </c>
      <c r="AK6" s="177">
        <v>0</v>
      </c>
      <c r="AL6" s="177">
        <v>0</v>
      </c>
      <c r="AM6" s="177">
        <v>0</v>
      </c>
      <c r="AN6" s="177">
        <v>0</v>
      </c>
      <c r="AO6" s="177">
        <v>0</v>
      </c>
      <c r="AP6" s="177">
        <v>5.9</v>
      </c>
      <c r="AQ6" s="177">
        <v>0</v>
      </c>
      <c r="AR6" s="177">
        <v>0</v>
      </c>
      <c r="AS6" s="177">
        <v>0</v>
      </c>
      <c r="AT6" s="177">
        <v>0</v>
      </c>
      <c r="AU6" s="177">
        <v>0</v>
      </c>
      <c r="AV6" s="177">
        <v>0</v>
      </c>
      <c r="AW6" s="177">
        <v>84.993</v>
      </c>
      <c r="AX6" s="177">
        <v>0</v>
      </c>
      <c r="AY6" s="177">
        <v>0</v>
      </c>
      <c r="AZ6" s="177">
        <v>5.7</v>
      </c>
      <c r="BA6" s="177">
        <v>0</v>
      </c>
    </row>
    <row r="7" s="115" customFormat="true" ht="25.5" customHeight="true" spans="1:53">
      <c r="A7" s="124" t="s">
        <v>575</v>
      </c>
      <c r="B7" s="177">
        <v>0</v>
      </c>
      <c r="C7" s="177">
        <v>0</v>
      </c>
      <c r="D7" s="177">
        <v>1.09774</v>
      </c>
      <c r="E7" s="177">
        <v>0</v>
      </c>
      <c r="F7" s="177">
        <v>0</v>
      </c>
      <c r="G7" s="177">
        <v>0</v>
      </c>
      <c r="H7" s="177">
        <v>0</v>
      </c>
      <c r="I7" s="177">
        <v>0</v>
      </c>
      <c r="J7" s="177">
        <v>0</v>
      </c>
      <c r="K7" s="177">
        <v>0</v>
      </c>
      <c r="L7" s="177">
        <v>0</v>
      </c>
      <c r="M7" s="177">
        <v>0</v>
      </c>
      <c r="N7" s="177">
        <v>0</v>
      </c>
      <c r="O7" s="177">
        <v>18</v>
      </c>
      <c r="P7" s="177">
        <v>0</v>
      </c>
      <c r="Q7" s="177">
        <v>0</v>
      </c>
      <c r="R7" s="177">
        <v>0</v>
      </c>
      <c r="S7" s="177">
        <v>0</v>
      </c>
      <c r="T7" s="177">
        <v>0</v>
      </c>
      <c r="U7" s="177">
        <v>0</v>
      </c>
      <c r="V7" s="177">
        <v>0</v>
      </c>
      <c r="W7" s="177">
        <v>0</v>
      </c>
      <c r="X7" s="177">
        <v>0</v>
      </c>
      <c r="Y7" s="177">
        <v>41.775</v>
      </c>
      <c r="Z7" s="177">
        <v>249.432351</v>
      </c>
      <c r="AA7" s="177">
        <v>77.2</v>
      </c>
      <c r="AB7" s="177">
        <v>0</v>
      </c>
      <c r="AC7" s="177">
        <v>0</v>
      </c>
      <c r="AD7" s="177">
        <v>0</v>
      </c>
      <c r="AE7" s="177">
        <v>270.216418</v>
      </c>
      <c r="AF7" s="177">
        <v>0</v>
      </c>
      <c r="AG7" s="177">
        <v>0</v>
      </c>
      <c r="AH7" s="177">
        <v>0</v>
      </c>
      <c r="AI7" s="177">
        <v>0</v>
      </c>
      <c r="AJ7" s="177">
        <v>0</v>
      </c>
      <c r="AK7" s="177">
        <v>0</v>
      </c>
      <c r="AL7" s="177">
        <v>0</v>
      </c>
      <c r="AM7" s="177">
        <v>0</v>
      </c>
      <c r="AN7" s="177">
        <v>0</v>
      </c>
      <c r="AO7" s="177">
        <v>0</v>
      </c>
      <c r="AP7" s="177">
        <v>0</v>
      </c>
      <c r="AQ7" s="177">
        <v>0</v>
      </c>
      <c r="AR7" s="177">
        <v>0</v>
      </c>
      <c r="AS7" s="177">
        <v>0</v>
      </c>
      <c r="AT7" s="177">
        <v>0</v>
      </c>
      <c r="AU7" s="177">
        <v>0</v>
      </c>
      <c r="AV7" s="177">
        <v>0</v>
      </c>
      <c r="AW7" s="177">
        <v>0</v>
      </c>
      <c r="AX7" s="177">
        <v>0</v>
      </c>
      <c r="AY7" s="177">
        <v>0</v>
      </c>
      <c r="AZ7" s="177">
        <v>0</v>
      </c>
      <c r="BA7" s="177">
        <v>0</v>
      </c>
    </row>
    <row r="8" s="115" customFormat="true" ht="25.5" customHeight="true" spans="1:53">
      <c r="A8" s="124" t="s">
        <v>576</v>
      </c>
      <c r="B8" s="177">
        <v>0</v>
      </c>
      <c r="C8" s="177">
        <v>0</v>
      </c>
      <c r="D8" s="177">
        <v>0</v>
      </c>
      <c r="E8" s="177">
        <v>0</v>
      </c>
      <c r="F8" s="177">
        <v>0</v>
      </c>
      <c r="G8" s="177">
        <v>0</v>
      </c>
      <c r="H8" s="177">
        <v>0</v>
      </c>
      <c r="I8" s="177">
        <v>0</v>
      </c>
      <c r="J8" s="177">
        <v>0</v>
      </c>
      <c r="K8" s="177">
        <v>0</v>
      </c>
      <c r="L8" s="177">
        <v>0</v>
      </c>
      <c r="M8" s="177">
        <v>0</v>
      </c>
      <c r="N8" s="177">
        <v>0</v>
      </c>
      <c r="O8" s="177">
        <v>70</v>
      </c>
      <c r="P8" s="177">
        <v>39.079797</v>
      </c>
      <c r="Q8" s="177">
        <v>0</v>
      </c>
      <c r="R8" s="177">
        <v>0</v>
      </c>
      <c r="S8" s="177">
        <v>0</v>
      </c>
      <c r="T8" s="177">
        <v>81</v>
      </c>
      <c r="U8" s="177">
        <v>126.483334</v>
      </c>
      <c r="V8" s="177">
        <v>0</v>
      </c>
      <c r="W8" s="177">
        <v>150</v>
      </c>
      <c r="X8" s="177">
        <v>0</v>
      </c>
      <c r="Y8" s="177">
        <v>0</v>
      </c>
      <c r="Z8" s="177">
        <v>0</v>
      </c>
      <c r="AA8" s="177">
        <v>0</v>
      </c>
      <c r="AB8" s="177">
        <v>139</v>
      </c>
      <c r="AC8" s="177">
        <v>0</v>
      </c>
      <c r="AD8" s="177">
        <v>0</v>
      </c>
      <c r="AE8" s="177">
        <v>14.354097</v>
      </c>
      <c r="AF8" s="177">
        <v>0</v>
      </c>
      <c r="AG8" s="177">
        <v>0</v>
      </c>
      <c r="AH8" s="177">
        <v>0</v>
      </c>
      <c r="AI8" s="177">
        <v>0</v>
      </c>
      <c r="AJ8" s="177">
        <v>0</v>
      </c>
      <c r="AK8" s="177">
        <v>0</v>
      </c>
      <c r="AL8" s="177">
        <v>0</v>
      </c>
      <c r="AM8" s="177">
        <v>0</v>
      </c>
      <c r="AN8" s="177">
        <v>0</v>
      </c>
      <c r="AO8" s="177">
        <v>0</v>
      </c>
      <c r="AP8" s="177">
        <v>0</v>
      </c>
      <c r="AQ8" s="177">
        <v>0</v>
      </c>
      <c r="AR8" s="177">
        <v>0</v>
      </c>
      <c r="AS8" s="177">
        <v>0</v>
      </c>
      <c r="AT8" s="177">
        <v>0</v>
      </c>
      <c r="AU8" s="177">
        <v>0</v>
      </c>
      <c r="AV8" s="177">
        <v>0</v>
      </c>
      <c r="AW8" s="177">
        <v>0</v>
      </c>
      <c r="AX8" s="177">
        <v>0</v>
      </c>
      <c r="AY8" s="177">
        <v>0</v>
      </c>
      <c r="AZ8" s="177">
        <v>4</v>
      </c>
      <c r="BA8" s="177">
        <v>0</v>
      </c>
    </row>
    <row r="9" s="115" customFormat="true" ht="25.5" customHeight="true" spans="1:53">
      <c r="A9" s="124" t="s">
        <v>577</v>
      </c>
      <c r="B9" s="177">
        <v>0</v>
      </c>
      <c r="C9" s="177">
        <v>0</v>
      </c>
      <c r="D9" s="177">
        <v>0</v>
      </c>
      <c r="E9" s="177">
        <v>0</v>
      </c>
      <c r="F9" s="177">
        <v>0</v>
      </c>
      <c r="G9" s="177">
        <v>0</v>
      </c>
      <c r="H9" s="177">
        <v>0</v>
      </c>
      <c r="I9" s="177">
        <v>0</v>
      </c>
      <c r="J9" s="177">
        <v>0</v>
      </c>
      <c r="K9" s="177">
        <v>0</v>
      </c>
      <c r="L9" s="177">
        <v>0</v>
      </c>
      <c r="M9" s="177">
        <v>0</v>
      </c>
      <c r="N9" s="177">
        <v>0</v>
      </c>
      <c r="O9" s="177">
        <v>53</v>
      </c>
      <c r="P9" s="177">
        <v>0</v>
      </c>
      <c r="Q9" s="177">
        <v>0</v>
      </c>
      <c r="R9" s="177">
        <v>0</v>
      </c>
      <c r="S9" s="177">
        <v>0</v>
      </c>
      <c r="T9" s="177">
        <v>0</v>
      </c>
      <c r="U9" s="177">
        <v>0</v>
      </c>
      <c r="V9" s="177">
        <v>0</v>
      </c>
      <c r="W9" s="177">
        <v>0</v>
      </c>
      <c r="X9" s="177">
        <v>0</v>
      </c>
      <c r="Y9" s="177">
        <v>48</v>
      </c>
      <c r="Z9" s="177">
        <v>127.96</v>
      </c>
      <c r="AA9" s="177">
        <v>88</v>
      </c>
      <c r="AB9" s="177">
        <v>0</v>
      </c>
      <c r="AC9" s="177">
        <v>0</v>
      </c>
      <c r="AD9" s="177">
        <v>0</v>
      </c>
      <c r="AE9" s="177">
        <v>90.652927</v>
      </c>
      <c r="AF9" s="177">
        <v>0</v>
      </c>
      <c r="AG9" s="177">
        <v>0</v>
      </c>
      <c r="AH9" s="177">
        <v>0</v>
      </c>
      <c r="AI9" s="177">
        <v>0</v>
      </c>
      <c r="AJ9" s="177">
        <v>0</v>
      </c>
      <c r="AK9" s="177">
        <v>0</v>
      </c>
      <c r="AL9" s="177">
        <v>0</v>
      </c>
      <c r="AM9" s="177">
        <v>0</v>
      </c>
      <c r="AN9" s="177">
        <v>0</v>
      </c>
      <c r="AO9" s="177">
        <v>0</v>
      </c>
      <c r="AP9" s="177">
        <v>3.2</v>
      </c>
      <c r="AQ9" s="177">
        <v>6.5</v>
      </c>
      <c r="AR9" s="177">
        <v>0</v>
      </c>
      <c r="AS9" s="177">
        <v>0</v>
      </c>
      <c r="AT9" s="177">
        <v>0</v>
      </c>
      <c r="AU9" s="177">
        <v>0</v>
      </c>
      <c r="AV9" s="177">
        <v>0</v>
      </c>
      <c r="AW9" s="177">
        <v>0</v>
      </c>
      <c r="AX9" s="177">
        <v>0</v>
      </c>
      <c r="AY9" s="177">
        <v>0</v>
      </c>
      <c r="AZ9" s="177">
        <v>0</v>
      </c>
      <c r="BA9" s="177">
        <v>0</v>
      </c>
    </row>
    <row r="10" s="115" customFormat="true" ht="25.5" customHeight="true" spans="1:53">
      <c r="A10" s="124" t="s">
        <v>578</v>
      </c>
      <c r="B10" s="177">
        <v>0</v>
      </c>
      <c r="C10" s="177">
        <v>0</v>
      </c>
      <c r="D10" s="177">
        <v>0</v>
      </c>
      <c r="E10" s="177">
        <v>0</v>
      </c>
      <c r="F10" s="177">
        <v>0</v>
      </c>
      <c r="G10" s="177">
        <v>0</v>
      </c>
      <c r="H10" s="177">
        <v>0</v>
      </c>
      <c r="I10" s="177">
        <v>0.597902</v>
      </c>
      <c r="J10" s="177">
        <v>0</v>
      </c>
      <c r="K10" s="177">
        <v>0</v>
      </c>
      <c r="L10" s="177">
        <v>0</v>
      </c>
      <c r="M10" s="177">
        <v>0</v>
      </c>
      <c r="N10" s="177">
        <v>0</v>
      </c>
      <c r="O10" s="177">
        <v>30</v>
      </c>
      <c r="P10" s="177">
        <v>0</v>
      </c>
      <c r="Q10" s="177">
        <v>0</v>
      </c>
      <c r="R10" s="177">
        <v>0</v>
      </c>
      <c r="S10" s="177">
        <v>0</v>
      </c>
      <c r="T10" s="177">
        <v>0</v>
      </c>
      <c r="U10" s="177">
        <v>0</v>
      </c>
      <c r="V10" s="177">
        <v>0</v>
      </c>
      <c r="W10" s="177">
        <v>0</v>
      </c>
      <c r="X10" s="177">
        <v>0</v>
      </c>
      <c r="Y10" s="177">
        <v>186</v>
      </c>
      <c r="Z10" s="177">
        <v>466.5456</v>
      </c>
      <c r="AA10" s="177">
        <v>346</v>
      </c>
      <c r="AB10" s="177">
        <v>0</v>
      </c>
      <c r="AC10" s="177">
        <v>0</v>
      </c>
      <c r="AD10" s="177">
        <v>0</v>
      </c>
      <c r="AE10" s="177">
        <v>450.843207</v>
      </c>
      <c r="AF10" s="177">
        <v>0</v>
      </c>
      <c r="AG10" s="177">
        <v>0</v>
      </c>
      <c r="AH10" s="177">
        <v>0</v>
      </c>
      <c r="AI10" s="177">
        <v>0</v>
      </c>
      <c r="AJ10" s="177">
        <v>0</v>
      </c>
      <c r="AK10" s="177">
        <v>0</v>
      </c>
      <c r="AL10" s="177">
        <v>0</v>
      </c>
      <c r="AM10" s="177">
        <v>0</v>
      </c>
      <c r="AN10" s="177">
        <v>0</v>
      </c>
      <c r="AO10" s="177">
        <v>0</v>
      </c>
      <c r="AP10" s="177">
        <v>106</v>
      </c>
      <c r="AQ10" s="177">
        <v>131.1</v>
      </c>
      <c r="AR10" s="177">
        <v>0</v>
      </c>
      <c r="AS10" s="177">
        <v>0</v>
      </c>
      <c r="AT10" s="177">
        <v>0</v>
      </c>
      <c r="AU10" s="177">
        <v>0</v>
      </c>
      <c r="AV10" s="177">
        <v>0</v>
      </c>
      <c r="AW10" s="177">
        <v>0</v>
      </c>
      <c r="AX10" s="177">
        <v>0</v>
      </c>
      <c r="AY10" s="177">
        <v>210.61193</v>
      </c>
      <c r="AZ10" s="177">
        <v>0</v>
      </c>
      <c r="BA10" s="177">
        <v>0</v>
      </c>
    </row>
    <row r="11" s="115" customFormat="true" ht="25.5" customHeight="true" spans="1:53">
      <c r="A11" s="124" t="s">
        <v>579</v>
      </c>
      <c r="B11" s="177">
        <v>0</v>
      </c>
      <c r="C11" s="177">
        <v>0</v>
      </c>
      <c r="D11" s="177">
        <v>0</v>
      </c>
      <c r="E11" s="177">
        <v>0</v>
      </c>
      <c r="F11" s="177">
        <v>0</v>
      </c>
      <c r="G11" s="177">
        <v>0</v>
      </c>
      <c r="H11" s="177">
        <v>0</v>
      </c>
      <c r="I11" s="177">
        <v>0</v>
      </c>
      <c r="J11" s="177">
        <v>0</v>
      </c>
      <c r="K11" s="177">
        <v>0</v>
      </c>
      <c r="L11" s="177">
        <v>0</v>
      </c>
      <c r="M11" s="177">
        <v>3.02</v>
      </c>
      <c r="N11" s="177">
        <v>0</v>
      </c>
      <c r="O11" s="177">
        <v>70</v>
      </c>
      <c r="P11" s="177">
        <v>0</v>
      </c>
      <c r="Q11" s="177">
        <v>0</v>
      </c>
      <c r="R11" s="177">
        <v>0</v>
      </c>
      <c r="S11" s="177">
        <v>58</v>
      </c>
      <c r="T11" s="177">
        <v>0</v>
      </c>
      <c r="U11" s="177">
        <v>0</v>
      </c>
      <c r="V11" s="177">
        <v>0</v>
      </c>
      <c r="W11" s="177">
        <v>0</v>
      </c>
      <c r="X11" s="177">
        <v>0</v>
      </c>
      <c r="Y11" s="177">
        <v>0</v>
      </c>
      <c r="Z11" s="177">
        <v>105.174247</v>
      </c>
      <c r="AA11" s="177">
        <v>108</v>
      </c>
      <c r="AB11" s="177">
        <v>0</v>
      </c>
      <c r="AC11" s="177">
        <v>0</v>
      </c>
      <c r="AD11" s="177">
        <v>0</v>
      </c>
      <c r="AE11" s="177">
        <v>168.669882</v>
      </c>
      <c r="AF11" s="177">
        <v>0</v>
      </c>
      <c r="AG11" s="177">
        <v>344</v>
      </c>
      <c r="AH11" s="177">
        <v>0</v>
      </c>
      <c r="AI11" s="177">
        <v>0</v>
      </c>
      <c r="AJ11" s="177">
        <v>0</v>
      </c>
      <c r="AK11" s="177">
        <v>9.971</v>
      </c>
      <c r="AL11" s="177">
        <v>0</v>
      </c>
      <c r="AM11" s="177">
        <v>0</v>
      </c>
      <c r="AN11" s="177">
        <v>0</v>
      </c>
      <c r="AO11" s="177">
        <v>0</v>
      </c>
      <c r="AP11" s="177">
        <v>9.2</v>
      </c>
      <c r="AQ11" s="177">
        <v>43.4</v>
      </c>
      <c r="AR11" s="177">
        <v>0</v>
      </c>
      <c r="AS11" s="177">
        <v>0</v>
      </c>
      <c r="AT11" s="177">
        <v>0</v>
      </c>
      <c r="AU11" s="177">
        <v>0</v>
      </c>
      <c r="AV11" s="177">
        <v>0</v>
      </c>
      <c r="AW11" s="177">
        <v>0</v>
      </c>
      <c r="AX11" s="177">
        <v>0</v>
      </c>
      <c r="AY11" s="177">
        <v>0</v>
      </c>
      <c r="AZ11" s="177">
        <v>0</v>
      </c>
      <c r="BA11" s="177">
        <v>0</v>
      </c>
    </row>
    <row r="12" s="115" customFormat="true" ht="25.5" customHeight="true" spans="1:53">
      <c r="A12" s="124" t="s">
        <v>580</v>
      </c>
      <c r="B12" s="177">
        <v>0</v>
      </c>
      <c r="C12" s="177">
        <v>0</v>
      </c>
      <c r="D12" s="177">
        <v>1.2</v>
      </c>
      <c r="E12" s="177">
        <v>0</v>
      </c>
      <c r="F12" s="177">
        <v>0</v>
      </c>
      <c r="G12" s="177">
        <v>11.382572</v>
      </c>
      <c r="H12" s="177">
        <v>0</v>
      </c>
      <c r="I12" s="177">
        <v>0</v>
      </c>
      <c r="J12" s="177">
        <v>0</v>
      </c>
      <c r="K12" s="177">
        <v>0</v>
      </c>
      <c r="L12" s="177">
        <v>0</v>
      </c>
      <c r="M12" s="177">
        <v>0</v>
      </c>
      <c r="N12" s="177">
        <v>0</v>
      </c>
      <c r="O12" s="177">
        <v>30</v>
      </c>
      <c r="P12" s="177">
        <v>0</v>
      </c>
      <c r="Q12" s="177">
        <v>0</v>
      </c>
      <c r="R12" s="177">
        <v>0</v>
      </c>
      <c r="S12" s="177">
        <v>0</v>
      </c>
      <c r="T12" s="177">
        <v>0</v>
      </c>
      <c r="U12" s="177">
        <v>0</v>
      </c>
      <c r="V12" s="177">
        <v>0</v>
      </c>
      <c r="W12" s="177">
        <v>0</v>
      </c>
      <c r="X12" s="177">
        <v>0</v>
      </c>
      <c r="Y12" s="177">
        <v>149</v>
      </c>
      <c r="Z12" s="177">
        <v>367.0066</v>
      </c>
      <c r="AA12" s="177">
        <v>277</v>
      </c>
      <c r="AB12" s="177">
        <v>0</v>
      </c>
      <c r="AC12" s="177">
        <v>0</v>
      </c>
      <c r="AD12" s="177">
        <v>0</v>
      </c>
      <c r="AE12" s="177">
        <v>327.003649</v>
      </c>
      <c r="AF12" s="177">
        <v>0</v>
      </c>
      <c r="AG12" s="177">
        <v>0</v>
      </c>
      <c r="AH12" s="177">
        <v>0</v>
      </c>
      <c r="AI12" s="177">
        <v>0</v>
      </c>
      <c r="AJ12" s="177">
        <v>0</v>
      </c>
      <c r="AK12" s="177">
        <v>0</v>
      </c>
      <c r="AL12" s="177">
        <v>0</v>
      </c>
      <c r="AM12" s="177">
        <v>0</v>
      </c>
      <c r="AN12" s="177">
        <v>0</v>
      </c>
      <c r="AO12" s="177">
        <v>0</v>
      </c>
      <c r="AP12" s="177">
        <v>9.5</v>
      </c>
      <c r="AQ12" s="177">
        <v>11.9</v>
      </c>
      <c r="AR12" s="177">
        <v>0</v>
      </c>
      <c r="AS12" s="177">
        <v>346</v>
      </c>
      <c r="AT12" s="177">
        <v>73.035</v>
      </c>
      <c r="AU12" s="177">
        <v>0</v>
      </c>
      <c r="AV12" s="177">
        <v>89.79719</v>
      </c>
      <c r="AW12" s="177">
        <v>0</v>
      </c>
      <c r="AX12" s="177">
        <v>0</v>
      </c>
      <c r="AY12" s="177">
        <v>0</v>
      </c>
      <c r="AZ12" s="177">
        <v>2.4</v>
      </c>
      <c r="BA12" s="177">
        <v>0</v>
      </c>
    </row>
    <row r="13" s="115" customFormat="true" ht="25.5" customHeight="true" spans="1:53">
      <c r="A13" s="124" t="s">
        <v>581</v>
      </c>
      <c r="B13" s="177">
        <v>0</v>
      </c>
      <c r="C13" s="177">
        <v>0</v>
      </c>
      <c r="D13" s="177">
        <v>0</v>
      </c>
      <c r="E13" s="177">
        <v>0</v>
      </c>
      <c r="F13" s="177">
        <v>0</v>
      </c>
      <c r="G13" s="177">
        <v>0</v>
      </c>
      <c r="H13" s="177">
        <v>0</v>
      </c>
      <c r="I13" s="177">
        <v>0</v>
      </c>
      <c r="J13" s="177">
        <v>128.218726</v>
      </c>
      <c r="K13" s="177">
        <v>0</v>
      </c>
      <c r="L13" s="177">
        <v>0</v>
      </c>
      <c r="M13" s="177">
        <v>4.08</v>
      </c>
      <c r="N13" s="177">
        <v>0</v>
      </c>
      <c r="O13" s="177">
        <v>69</v>
      </c>
      <c r="P13" s="177">
        <v>0</v>
      </c>
      <c r="Q13" s="177">
        <v>0</v>
      </c>
      <c r="R13" s="177">
        <v>0</v>
      </c>
      <c r="S13" s="177">
        <v>0</v>
      </c>
      <c r="T13" s="177">
        <v>0</v>
      </c>
      <c r="U13" s="177">
        <v>0</v>
      </c>
      <c r="V13" s="177">
        <v>0</v>
      </c>
      <c r="W13" s="177">
        <v>0</v>
      </c>
      <c r="X13" s="177">
        <v>0</v>
      </c>
      <c r="Y13" s="177">
        <v>90</v>
      </c>
      <c r="Z13" s="177">
        <v>181.329132</v>
      </c>
      <c r="AA13" s="177">
        <v>166</v>
      </c>
      <c r="AB13" s="177">
        <v>0</v>
      </c>
      <c r="AC13" s="177">
        <v>0</v>
      </c>
      <c r="AD13" s="177">
        <v>0</v>
      </c>
      <c r="AE13" s="177">
        <v>223.027782</v>
      </c>
      <c r="AF13" s="177">
        <v>0</v>
      </c>
      <c r="AG13" s="177">
        <v>0</v>
      </c>
      <c r="AH13" s="177">
        <v>0</v>
      </c>
      <c r="AI13" s="177">
        <v>0</v>
      </c>
      <c r="AJ13" s="177">
        <v>0</v>
      </c>
      <c r="AK13" s="177">
        <v>0</v>
      </c>
      <c r="AL13" s="177">
        <v>0</v>
      </c>
      <c r="AM13" s="177">
        <v>0</v>
      </c>
      <c r="AN13" s="177">
        <v>0</v>
      </c>
      <c r="AO13" s="177">
        <v>6.3</v>
      </c>
      <c r="AP13" s="177">
        <v>0</v>
      </c>
      <c r="AQ13" s="177">
        <v>0.3</v>
      </c>
      <c r="AR13" s="177">
        <v>0</v>
      </c>
      <c r="AS13" s="177">
        <v>498</v>
      </c>
      <c r="AT13" s="177">
        <v>0</v>
      </c>
      <c r="AU13" s="177">
        <v>0</v>
      </c>
      <c r="AV13" s="177">
        <v>0</v>
      </c>
      <c r="AW13" s="177">
        <v>0</v>
      </c>
      <c r="AX13" s="177">
        <v>0</v>
      </c>
      <c r="AY13" s="177">
        <v>0</v>
      </c>
      <c r="AZ13" s="177">
        <v>2.6</v>
      </c>
      <c r="BA13" s="177">
        <v>0</v>
      </c>
    </row>
    <row r="14" s="115" customFormat="true" ht="25.5" customHeight="true" spans="1:53">
      <c r="A14" s="124" t="s">
        <v>582</v>
      </c>
      <c r="B14" s="177">
        <v>0</v>
      </c>
      <c r="C14" s="177">
        <v>0</v>
      </c>
      <c r="D14" s="177">
        <v>0</v>
      </c>
      <c r="E14" s="177">
        <v>0</v>
      </c>
      <c r="F14" s="177">
        <v>0</v>
      </c>
      <c r="G14" s="177">
        <v>8</v>
      </c>
      <c r="H14" s="177">
        <v>0</v>
      </c>
      <c r="I14" s="177">
        <v>0</v>
      </c>
      <c r="J14" s="177">
        <v>0</v>
      </c>
      <c r="K14" s="177">
        <v>0</v>
      </c>
      <c r="L14" s="177">
        <v>0</v>
      </c>
      <c r="M14" s="177">
        <v>0</v>
      </c>
      <c r="N14" s="177">
        <v>0</v>
      </c>
      <c r="O14" s="177">
        <v>140</v>
      </c>
      <c r="P14" s="177">
        <v>0</v>
      </c>
      <c r="Q14" s="177">
        <v>0</v>
      </c>
      <c r="R14" s="177">
        <v>0</v>
      </c>
      <c r="S14" s="177">
        <v>0</v>
      </c>
      <c r="T14" s="177">
        <v>0</v>
      </c>
      <c r="U14" s="177">
        <v>0</v>
      </c>
      <c r="V14" s="177">
        <v>0</v>
      </c>
      <c r="W14" s="177">
        <v>0</v>
      </c>
      <c r="X14" s="177">
        <v>0</v>
      </c>
      <c r="Y14" s="177">
        <v>145</v>
      </c>
      <c r="Z14" s="177">
        <v>199.8078</v>
      </c>
      <c r="AA14" s="177">
        <v>269</v>
      </c>
      <c r="AB14" s="177">
        <v>0</v>
      </c>
      <c r="AC14" s="177">
        <v>0</v>
      </c>
      <c r="AD14" s="177">
        <v>0</v>
      </c>
      <c r="AE14" s="177">
        <v>268.916407</v>
      </c>
      <c r="AF14" s="177">
        <v>0</v>
      </c>
      <c r="AG14" s="177">
        <v>0</v>
      </c>
      <c r="AH14" s="177">
        <v>0</v>
      </c>
      <c r="AI14" s="177">
        <v>0</v>
      </c>
      <c r="AJ14" s="177">
        <v>0</v>
      </c>
      <c r="AK14" s="177">
        <v>0</v>
      </c>
      <c r="AL14" s="177">
        <v>0</v>
      </c>
      <c r="AM14" s="177">
        <v>0</v>
      </c>
      <c r="AN14" s="177">
        <v>0</v>
      </c>
      <c r="AO14" s="177">
        <v>0</v>
      </c>
      <c r="AP14" s="177">
        <v>0</v>
      </c>
      <c r="AQ14" s="177">
        <v>0</v>
      </c>
      <c r="AR14" s="177">
        <v>0</v>
      </c>
      <c r="AS14" s="177">
        <v>251</v>
      </c>
      <c r="AT14" s="177">
        <v>0</v>
      </c>
      <c r="AU14" s="177">
        <v>0</v>
      </c>
      <c r="AV14" s="177">
        <v>0</v>
      </c>
      <c r="AW14" s="177">
        <v>0</v>
      </c>
      <c r="AX14" s="177">
        <v>0</v>
      </c>
      <c r="AY14" s="177">
        <v>0</v>
      </c>
      <c r="AZ14" s="177">
        <v>0</v>
      </c>
      <c r="BA14" s="177">
        <v>0</v>
      </c>
    </row>
    <row r="15" s="115" customFormat="true" ht="25.5" customHeight="true" spans="1:53">
      <c r="A15" s="124" t="s">
        <v>583</v>
      </c>
      <c r="B15" s="177">
        <v>0</v>
      </c>
      <c r="C15" s="177">
        <v>0</v>
      </c>
      <c r="D15" s="177">
        <v>1.1</v>
      </c>
      <c r="E15" s="177">
        <v>0</v>
      </c>
      <c r="F15" s="177">
        <v>0</v>
      </c>
      <c r="G15" s="177">
        <v>0</v>
      </c>
      <c r="H15" s="177">
        <v>0</v>
      </c>
      <c r="I15" s="177">
        <v>0</v>
      </c>
      <c r="J15" s="177">
        <v>0</v>
      </c>
      <c r="K15" s="177">
        <v>0</v>
      </c>
      <c r="L15" s="177">
        <v>0</v>
      </c>
      <c r="M15" s="177">
        <v>0</v>
      </c>
      <c r="N15" s="177">
        <v>50</v>
      </c>
      <c r="O15" s="177">
        <v>0</v>
      </c>
      <c r="P15" s="177">
        <v>0</v>
      </c>
      <c r="Q15" s="177">
        <v>0</v>
      </c>
      <c r="R15" s="177">
        <v>0</v>
      </c>
      <c r="S15" s="177">
        <v>0</v>
      </c>
      <c r="T15" s="177">
        <v>0</v>
      </c>
      <c r="U15" s="177">
        <v>0</v>
      </c>
      <c r="V15" s="177">
        <v>0</v>
      </c>
      <c r="W15" s="177">
        <v>0</v>
      </c>
      <c r="X15" s="177">
        <v>0</v>
      </c>
      <c r="Y15" s="177">
        <v>65</v>
      </c>
      <c r="Z15" s="177">
        <v>218.4529</v>
      </c>
      <c r="AA15" s="177">
        <v>120</v>
      </c>
      <c r="AB15" s="177">
        <v>0</v>
      </c>
      <c r="AC15" s="177">
        <v>0</v>
      </c>
      <c r="AD15" s="177">
        <v>0</v>
      </c>
      <c r="AE15" s="177">
        <v>250.079905</v>
      </c>
      <c r="AF15" s="177">
        <v>0</v>
      </c>
      <c r="AG15" s="177">
        <v>0</v>
      </c>
      <c r="AH15" s="177">
        <v>0</v>
      </c>
      <c r="AI15" s="177">
        <v>0</v>
      </c>
      <c r="AJ15" s="177">
        <v>0</v>
      </c>
      <c r="AK15" s="177">
        <v>0</v>
      </c>
      <c r="AL15" s="177">
        <v>0</v>
      </c>
      <c r="AM15" s="177">
        <v>0</v>
      </c>
      <c r="AN15" s="177">
        <v>0</v>
      </c>
      <c r="AO15" s="177">
        <v>0</v>
      </c>
      <c r="AP15" s="177">
        <v>0</v>
      </c>
      <c r="AQ15" s="177">
        <v>0</v>
      </c>
      <c r="AR15" s="177">
        <v>0</v>
      </c>
      <c r="AS15" s="177">
        <v>0</v>
      </c>
      <c r="AT15" s="177">
        <v>0</v>
      </c>
      <c r="AU15" s="177">
        <v>0</v>
      </c>
      <c r="AV15" s="177">
        <v>0</v>
      </c>
      <c r="AW15" s="177">
        <v>0</v>
      </c>
      <c r="AX15" s="177">
        <v>0</v>
      </c>
      <c r="AY15" s="177">
        <v>0</v>
      </c>
      <c r="AZ15" s="177">
        <v>0</v>
      </c>
      <c r="BA15" s="177">
        <v>0</v>
      </c>
    </row>
    <row r="16" s="115" customFormat="true" ht="25.5" customHeight="true" spans="1:53">
      <c r="A16" s="124" t="s">
        <v>584</v>
      </c>
      <c r="B16" s="177">
        <v>0</v>
      </c>
      <c r="C16" s="177">
        <v>0</v>
      </c>
      <c r="D16" s="177">
        <v>0</v>
      </c>
      <c r="E16" s="177">
        <v>0</v>
      </c>
      <c r="F16" s="177">
        <v>0</v>
      </c>
      <c r="G16" s="177">
        <v>0</v>
      </c>
      <c r="H16" s="177">
        <v>0</v>
      </c>
      <c r="I16" s="177">
        <v>0</v>
      </c>
      <c r="J16" s="177">
        <v>0</v>
      </c>
      <c r="K16" s="177">
        <v>0</v>
      </c>
      <c r="L16" s="177">
        <v>0</v>
      </c>
      <c r="M16" s="177">
        <v>0</v>
      </c>
      <c r="N16" s="177">
        <v>0</v>
      </c>
      <c r="O16" s="177">
        <v>101</v>
      </c>
      <c r="P16" s="177">
        <v>0</v>
      </c>
      <c r="Q16" s="177">
        <v>0</v>
      </c>
      <c r="R16" s="177">
        <v>0</v>
      </c>
      <c r="S16" s="177">
        <v>0</v>
      </c>
      <c r="T16" s="177">
        <v>0</v>
      </c>
      <c r="U16" s="177">
        <v>0</v>
      </c>
      <c r="V16" s="177">
        <v>320.3567</v>
      </c>
      <c r="W16" s="177">
        <v>0</v>
      </c>
      <c r="X16" s="177">
        <v>137</v>
      </c>
      <c r="Y16" s="177">
        <v>0</v>
      </c>
      <c r="Z16" s="177">
        <v>0</v>
      </c>
      <c r="AA16" s="177">
        <v>0</v>
      </c>
      <c r="AB16" s="177">
        <v>0</v>
      </c>
      <c r="AC16" s="177">
        <v>0</v>
      </c>
      <c r="AD16" s="177">
        <v>0</v>
      </c>
      <c r="AE16" s="177">
        <v>138.411883</v>
      </c>
      <c r="AF16" s="177">
        <v>387</v>
      </c>
      <c r="AG16" s="177">
        <v>0</v>
      </c>
      <c r="AH16" s="177">
        <v>0</v>
      </c>
      <c r="AI16" s="177">
        <v>0</v>
      </c>
      <c r="AJ16" s="177">
        <v>0</v>
      </c>
      <c r="AK16" s="177">
        <v>0</v>
      </c>
      <c r="AL16" s="177">
        <v>0</v>
      </c>
      <c r="AM16" s="177">
        <v>0</v>
      </c>
      <c r="AN16" s="177">
        <v>0</v>
      </c>
      <c r="AO16" s="177">
        <v>0</v>
      </c>
      <c r="AP16" s="177">
        <v>0.8</v>
      </c>
      <c r="AQ16" s="177">
        <v>0</v>
      </c>
      <c r="AR16" s="177">
        <v>0</v>
      </c>
      <c r="AS16" s="177">
        <v>0</v>
      </c>
      <c r="AT16" s="177">
        <v>0</v>
      </c>
      <c r="AU16" s="177">
        <v>0</v>
      </c>
      <c r="AV16" s="177">
        <v>0</v>
      </c>
      <c r="AW16" s="177">
        <v>0</v>
      </c>
      <c r="AX16" s="177">
        <v>0</v>
      </c>
      <c r="AY16" s="177">
        <v>0</v>
      </c>
      <c r="AZ16" s="177">
        <v>6</v>
      </c>
      <c r="BA16" s="177">
        <v>0</v>
      </c>
    </row>
    <row r="17" s="115" customFormat="true" ht="25.5" customHeight="true" spans="1:53">
      <c r="A17" s="124" t="s">
        <v>585</v>
      </c>
      <c r="B17" s="177">
        <v>0</v>
      </c>
      <c r="C17" s="177">
        <v>0</v>
      </c>
      <c r="D17" s="177">
        <v>0</v>
      </c>
      <c r="E17" s="177">
        <v>0</v>
      </c>
      <c r="F17" s="177">
        <v>0</v>
      </c>
      <c r="G17" s="177">
        <v>0</v>
      </c>
      <c r="H17" s="177">
        <v>0</v>
      </c>
      <c r="I17" s="177">
        <v>0</v>
      </c>
      <c r="J17" s="177">
        <v>210</v>
      </c>
      <c r="K17" s="177">
        <v>0</v>
      </c>
      <c r="L17" s="177">
        <v>0</v>
      </c>
      <c r="M17" s="177">
        <v>0.38</v>
      </c>
      <c r="N17" s="177">
        <v>0</v>
      </c>
      <c r="O17" s="177">
        <v>84</v>
      </c>
      <c r="P17" s="177">
        <v>0</v>
      </c>
      <c r="Q17" s="177">
        <v>0</v>
      </c>
      <c r="R17" s="177">
        <v>0</v>
      </c>
      <c r="S17" s="177">
        <v>0</v>
      </c>
      <c r="T17" s="177">
        <v>0</v>
      </c>
      <c r="U17" s="177">
        <v>0</v>
      </c>
      <c r="V17" s="177">
        <v>0</v>
      </c>
      <c r="W17" s="177">
        <v>0</v>
      </c>
      <c r="X17" s="177">
        <v>0</v>
      </c>
      <c r="Y17" s="177">
        <v>63</v>
      </c>
      <c r="Z17" s="177">
        <v>304.426064</v>
      </c>
      <c r="AA17" s="177">
        <v>116</v>
      </c>
      <c r="AB17" s="177">
        <v>0</v>
      </c>
      <c r="AC17" s="177">
        <v>0</v>
      </c>
      <c r="AD17" s="177">
        <v>0</v>
      </c>
      <c r="AE17" s="177">
        <v>166.559091</v>
      </c>
      <c r="AF17" s="177">
        <v>0</v>
      </c>
      <c r="AG17" s="177">
        <v>0</v>
      </c>
      <c r="AH17" s="177">
        <v>0</v>
      </c>
      <c r="AI17" s="177">
        <v>0</v>
      </c>
      <c r="AJ17" s="177">
        <v>0</v>
      </c>
      <c r="AK17" s="177">
        <v>0</v>
      </c>
      <c r="AL17" s="177">
        <v>0</v>
      </c>
      <c r="AM17" s="177">
        <v>0</v>
      </c>
      <c r="AN17" s="177">
        <v>0</v>
      </c>
      <c r="AO17" s="177">
        <v>0</v>
      </c>
      <c r="AP17" s="177">
        <v>0</v>
      </c>
      <c r="AQ17" s="177">
        <v>2.3</v>
      </c>
      <c r="AR17" s="177">
        <v>0</v>
      </c>
      <c r="AS17" s="177">
        <v>0</v>
      </c>
      <c r="AT17" s="177">
        <v>0</v>
      </c>
      <c r="AU17" s="177">
        <v>0</v>
      </c>
      <c r="AV17" s="177">
        <v>0</v>
      </c>
      <c r="AW17" s="177">
        <v>0</v>
      </c>
      <c r="AX17" s="177">
        <v>0</v>
      </c>
      <c r="AY17" s="177">
        <v>0</v>
      </c>
      <c r="AZ17" s="177">
        <v>5.7</v>
      </c>
      <c r="BA17" s="177">
        <v>0</v>
      </c>
    </row>
    <row r="18" s="115" customFormat="true" ht="25.5" customHeight="true" spans="1:53">
      <c r="A18" s="124" t="s">
        <v>586</v>
      </c>
      <c r="B18" s="177">
        <v>0</v>
      </c>
      <c r="C18" s="177">
        <v>0</v>
      </c>
      <c r="D18" s="177">
        <v>0</v>
      </c>
      <c r="E18" s="177">
        <v>0</v>
      </c>
      <c r="F18" s="177">
        <v>0</v>
      </c>
      <c r="G18" s="177">
        <v>0</v>
      </c>
      <c r="H18" s="177">
        <v>0</v>
      </c>
      <c r="I18" s="177">
        <v>0</v>
      </c>
      <c r="J18" s="177">
        <v>0</v>
      </c>
      <c r="K18" s="177">
        <v>0</v>
      </c>
      <c r="L18" s="177">
        <v>0</v>
      </c>
      <c r="M18" s="177">
        <v>0</v>
      </c>
      <c r="N18" s="177">
        <v>0</v>
      </c>
      <c r="O18" s="177">
        <v>20</v>
      </c>
      <c r="P18" s="177">
        <v>0</v>
      </c>
      <c r="Q18" s="177">
        <v>0</v>
      </c>
      <c r="R18" s="177">
        <v>0</v>
      </c>
      <c r="S18" s="177">
        <v>0</v>
      </c>
      <c r="T18" s="177">
        <v>0</v>
      </c>
      <c r="U18" s="177">
        <v>0</v>
      </c>
      <c r="V18" s="177">
        <v>0</v>
      </c>
      <c r="W18" s="177">
        <v>0</v>
      </c>
      <c r="X18" s="177">
        <v>0</v>
      </c>
      <c r="Y18" s="177">
        <v>94</v>
      </c>
      <c r="Z18" s="177">
        <v>226.585</v>
      </c>
      <c r="AA18" s="177">
        <v>175</v>
      </c>
      <c r="AB18" s="177">
        <v>0</v>
      </c>
      <c r="AC18" s="177">
        <v>0</v>
      </c>
      <c r="AD18" s="177">
        <v>0</v>
      </c>
      <c r="AE18" s="177">
        <v>247.324743</v>
      </c>
      <c r="AF18" s="177">
        <v>0</v>
      </c>
      <c r="AG18" s="177">
        <v>0</v>
      </c>
      <c r="AH18" s="177">
        <v>0</v>
      </c>
      <c r="AI18" s="177">
        <v>0</v>
      </c>
      <c r="AJ18" s="177">
        <v>0</v>
      </c>
      <c r="AK18" s="177">
        <v>0</v>
      </c>
      <c r="AL18" s="177">
        <v>0</v>
      </c>
      <c r="AM18" s="177">
        <v>0</v>
      </c>
      <c r="AN18" s="177">
        <v>0</v>
      </c>
      <c r="AO18" s="177">
        <v>0</v>
      </c>
      <c r="AP18" s="177">
        <v>0.7</v>
      </c>
      <c r="AQ18" s="177">
        <v>2.4</v>
      </c>
      <c r="AR18" s="177">
        <v>0</v>
      </c>
      <c r="AS18" s="177">
        <v>0</v>
      </c>
      <c r="AT18" s="177">
        <v>0</v>
      </c>
      <c r="AU18" s="177">
        <v>0</v>
      </c>
      <c r="AV18" s="177">
        <v>0</v>
      </c>
      <c r="AW18" s="177">
        <v>0</v>
      </c>
      <c r="AX18" s="177">
        <v>0</v>
      </c>
      <c r="AY18" s="177">
        <v>0</v>
      </c>
      <c r="AZ18" s="177">
        <v>0</v>
      </c>
      <c r="BA18" s="177">
        <v>0</v>
      </c>
    </row>
    <row r="19" s="115" customFormat="true" ht="25.5" customHeight="true" spans="1:53">
      <c r="A19" s="124" t="s">
        <v>587</v>
      </c>
      <c r="B19" s="177">
        <v>102</v>
      </c>
      <c r="C19" s="177">
        <v>0</v>
      </c>
      <c r="D19" s="177">
        <v>0</v>
      </c>
      <c r="E19" s="177">
        <v>0</v>
      </c>
      <c r="F19" s="177">
        <v>0</v>
      </c>
      <c r="G19" s="177">
        <v>0</v>
      </c>
      <c r="H19" s="177">
        <v>0</v>
      </c>
      <c r="I19" s="177">
        <v>0</v>
      </c>
      <c r="J19" s="177">
        <v>0</v>
      </c>
      <c r="K19" s="177">
        <v>0</v>
      </c>
      <c r="L19" s="177">
        <v>4.9</v>
      </c>
      <c r="M19" s="177">
        <v>0</v>
      </c>
      <c r="N19" s="177">
        <v>0</v>
      </c>
      <c r="O19" s="177">
        <v>30</v>
      </c>
      <c r="P19" s="177">
        <v>0</v>
      </c>
      <c r="Q19" s="177">
        <v>0</v>
      </c>
      <c r="R19" s="177">
        <v>0</v>
      </c>
      <c r="S19" s="177">
        <v>0</v>
      </c>
      <c r="T19" s="177">
        <v>0</v>
      </c>
      <c r="U19" s="177">
        <v>0</v>
      </c>
      <c r="V19" s="177">
        <v>0</v>
      </c>
      <c r="W19" s="177">
        <v>0</v>
      </c>
      <c r="X19" s="177">
        <v>0</v>
      </c>
      <c r="Y19" s="177">
        <v>105</v>
      </c>
      <c r="Z19" s="177">
        <v>180.383615</v>
      </c>
      <c r="AA19" s="177">
        <v>195</v>
      </c>
      <c r="AB19" s="177">
        <v>0</v>
      </c>
      <c r="AC19" s="177">
        <v>0</v>
      </c>
      <c r="AD19" s="177">
        <v>0</v>
      </c>
      <c r="AE19" s="177">
        <v>196.034354</v>
      </c>
      <c r="AF19" s="177">
        <v>0</v>
      </c>
      <c r="AG19" s="177">
        <v>269</v>
      </c>
      <c r="AH19" s="177">
        <v>0</v>
      </c>
      <c r="AI19" s="177">
        <v>275.5521</v>
      </c>
      <c r="AJ19" s="177">
        <v>0</v>
      </c>
      <c r="AK19" s="177">
        <v>0</v>
      </c>
      <c r="AL19" s="177">
        <v>0</v>
      </c>
      <c r="AM19" s="177">
        <v>0</v>
      </c>
      <c r="AN19" s="177">
        <v>0</v>
      </c>
      <c r="AO19" s="177">
        <v>0</v>
      </c>
      <c r="AP19" s="177">
        <v>0</v>
      </c>
      <c r="AQ19" s="177">
        <v>5.2</v>
      </c>
      <c r="AR19" s="177">
        <v>0</v>
      </c>
      <c r="AS19" s="177">
        <v>0</v>
      </c>
      <c r="AT19" s="177">
        <v>0</v>
      </c>
      <c r="AU19" s="177">
        <v>0</v>
      </c>
      <c r="AV19" s="177">
        <v>0</v>
      </c>
      <c r="AW19" s="177">
        <v>0</v>
      </c>
      <c r="AX19" s="177">
        <v>0</v>
      </c>
      <c r="AY19" s="177">
        <v>0</v>
      </c>
      <c r="AZ19" s="177">
        <v>0</v>
      </c>
      <c r="BA19" s="177">
        <v>0</v>
      </c>
    </row>
    <row r="20" s="115" customFormat="true" ht="25.5" customHeight="true" spans="1:53">
      <c r="A20" s="124" t="s">
        <v>588</v>
      </c>
      <c r="B20" s="177">
        <v>0</v>
      </c>
      <c r="C20" s="177">
        <v>0</v>
      </c>
      <c r="D20" s="177">
        <v>0</v>
      </c>
      <c r="E20" s="177">
        <v>0</v>
      </c>
      <c r="F20" s="177">
        <v>0</v>
      </c>
      <c r="G20" s="177">
        <v>0</v>
      </c>
      <c r="H20" s="177">
        <v>0</v>
      </c>
      <c r="I20" s="177">
        <v>0</v>
      </c>
      <c r="J20" s="177">
        <v>0</v>
      </c>
      <c r="K20" s="177">
        <v>0</v>
      </c>
      <c r="L20" s="177">
        <v>0</v>
      </c>
      <c r="M20" s="177">
        <v>0</v>
      </c>
      <c r="N20" s="177">
        <v>0</v>
      </c>
      <c r="O20" s="177">
        <v>30</v>
      </c>
      <c r="P20" s="177">
        <v>0</v>
      </c>
      <c r="Q20" s="177">
        <v>27.13</v>
      </c>
      <c r="R20" s="177">
        <v>0</v>
      </c>
      <c r="S20" s="177">
        <v>0</v>
      </c>
      <c r="T20" s="177">
        <v>0</v>
      </c>
      <c r="U20" s="177">
        <v>0</v>
      </c>
      <c r="V20" s="177">
        <v>0</v>
      </c>
      <c r="W20" s="177">
        <v>0</v>
      </c>
      <c r="X20" s="177">
        <v>0</v>
      </c>
      <c r="Y20" s="177">
        <v>180</v>
      </c>
      <c r="Z20" s="177">
        <v>435.3233</v>
      </c>
      <c r="AA20" s="177">
        <v>334</v>
      </c>
      <c r="AB20" s="177">
        <v>0</v>
      </c>
      <c r="AC20" s="177">
        <v>8.931669</v>
      </c>
      <c r="AD20" s="177">
        <v>0</v>
      </c>
      <c r="AE20" s="177">
        <v>382.416412</v>
      </c>
      <c r="AF20" s="177">
        <v>0</v>
      </c>
      <c r="AG20" s="177">
        <v>319</v>
      </c>
      <c r="AH20" s="177">
        <v>0</v>
      </c>
      <c r="AI20" s="177">
        <v>0</v>
      </c>
      <c r="AJ20" s="177">
        <v>0</v>
      </c>
      <c r="AK20" s="177">
        <v>0</v>
      </c>
      <c r="AL20" s="177">
        <v>0</v>
      </c>
      <c r="AM20" s="177">
        <v>0</v>
      </c>
      <c r="AN20" s="177">
        <v>0</v>
      </c>
      <c r="AO20" s="177">
        <v>0</v>
      </c>
      <c r="AP20" s="177">
        <v>0</v>
      </c>
      <c r="AQ20" s="177">
        <v>0</v>
      </c>
      <c r="AR20" s="177">
        <v>0</v>
      </c>
      <c r="AS20" s="177">
        <v>0</v>
      </c>
      <c r="AT20" s="177">
        <v>0</v>
      </c>
      <c r="AU20" s="177">
        <v>0</v>
      </c>
      <c r="AV20" s="177">
        <v>0</v>
      </c>
      <c r="AW20" s="177">
        <v>0</v>
      </c>
      <c r="AX20" s="177">
        <v>0</v>
      </c>
      <c r="AY20" s="177">
        <v>0</v>
      </c>
      <c r="AZ20" s="177">
        <v>5.7</v>
      </c>
      <c r="BA20" s="177">
        <v>0</v>
      </c>
    </row>
    <row r="21" s="115" customFormat="true" ht="25.5" customHeight="true" spans="1:53">
      <c r="A21" s="124" t="s">
        <v>589</v>
      </c>
      <c r="B21" s="177">
        <v>0</v>
      </c>
      <c r="C21" s="177">
        <v>0</v>
      </c>
      <c r="D21" s="177">
        <v>0</v>
      </c>
      <c r="E21" s="177">
        <v>0</v>
      </c>
      <c r="F21" s="177">
        <v>0</v>
      </c>
      <c r="G21" s="177">
        <v>0</v>
      </c>
      <c r="H21" s="177">
        <v>0</v>
      </c>
      <c r="I21" s="177">
        <v>0</v>
      </c>
      <c r="J21" s="177">
        <v>0</v>
      </c>
      <c r="K21" s="177">
        <v>0</v>
      </c>
      <c r="L21" s="177">
        <v>0</v>
      </c>
      <c r="M21" s="177">
        <v>0</v>
      </c>
      <c r="N21" s="177">
        <v>0</v>
      </c>
      <c r="O21" s="177">
        <v>187.1505</v>
      </c>
      <c r="P21" s="177">
        <v>0</v>
      </c>
      <c r="Q21" s="177">
        <v>0</v>
      </c>
      <c r="R21" s="177">
        <v>0</v>
      </c>
      <c r="S21" s="177">
        <v>0</v>
      </c>
      <c r="T21" s="177">
        <v>107</v>
      </c>
      <c r="U21" s="177">
        <v>129.3781</v>
      </c>
      <c r="V21" s="177">
        <v>0</v>
      </c>
      <c r="W21" s="177">
        <v>198</v>
      </c>
      <c r="X21" s="177">
        <v>0</v>
      </c>
      <c r="Y21" s="177">
        <v>0</v>
      </c>
      <c r="Z21" s="177">
        <v>0</v>
      </c>
      <c r="AA21" s="177">
        <v>0</v>
      </c>
      <c r="AB21" s="177">
        <v>183</v>
      </c>
      <c r="AC21" s="177">
        <v>0</v>
      </c>
      <c r="AD21" s="177">
        <v>0</v>
      </c>
      <c r="AE21" s="177">
        <v>12.106171</v>
      </c>
      <c r="AF21" s="177">
        <v>0</v>
      </c>
      <c r="AG21" s="177">
        <v>0</v>
      </c>
      <c r="AH21" s="177">
        <v>0</v>
      </c>
      <c r="AI21" s="177">
        <v>0</v>
      </c>
      <c r="AJ21" s="177">
        <v>0</v>
      </c>
      <c r="AK21" s="177">
        <v>0</v>
      </c>
      <c r="AL21" s="177">
        <v>0</v>
      </c>
      <c r="AM21" s="177">
        <v>200</v>
      </c>
      <c r="AN21" s="177">
        <v>80</v>
      </c>
      <c r="AO21" s="177">
        <v>0</v>
      </c>
      <c r="AP21" s="177">
        <v>0</v>
      </c>
      <c r="AQ21" s="177">
        <v>103.5</v>
      </c>
      <c r="AR21" s="177">
        <v>0</v>
      </c>
      <c r="AS21" s="177">
        <v>0</v>
      </c>
      <c r="AT21" s="177">
        <v>0</v>
      </c>
      <c r="AU21" s="177">
        <v>0</v>
      </c>
      <c r="AV21" s="177">
        <v>0</v>
      </c>
      <c r="AW21" s="177">
        <v>0</v>
      </c>
      <c r="AX21" s="177">
        <v>20</v>
      </c>
      <c r="AY21" s="177">
        <v>0</v>
      </c>
      <c r="AZ21" s="177">
        <v>0</v>
      </c>
      <c r="BA21" s="177">
        <v>0</v>
      </c>
    </row>
    <row r="22" s="115" customFormat="true" ht="25.5" customHeight="true" spans="1:53">
      <c r="A22" s="124" t="s">
        <v>590</v>
      </c>
      <c r="B22" s="177">
        <v>0</v>
      </c>
      <c r="C22" s="177">
        <v>0</v>
      </c>
      <c r="D22" s="177">
        <v>0</v>
      </c>
      <c r="E22" s="177">
        <v>0</v>
      </c>
      <c r="F22" s="177">
        <v>0</v>
      </c>
      <c r="G22" s="177">
        <v>0</v>
      </c>
      <c r="H22" s="177">
        <v>0</v>
      </c>
      <c r="I22" s="177">
        <v>0</v>
      </c>
      <c r="J22" s="177">
        <v>0</v>
      </c>
      <c r="K22" s="177">
        <v>0</v>
      </c>
      <c r="L22" s="177">
        <v>0</v>
      </c>
      <c r="M22" s="177">
        <v>0</v>
      </c>
      <c r="N22" s="177">
        <v>0</v>
      </c>
      <c r="O22" s="177">
        <v>43.65</v>
      </c>
      <c r="P22" s="177">
        <v>0</v>
      </c>
      <c r="Q22" s="177">
        <v>0</v>
      </c>
      <c r="R22" s="177">
        <v>0</v>
      </c>
      <c r="S22" s="177">
        <v>0</v>
      </c>
      <c r="T22" s="177">
        <v>0</v>
      </c>
      <c r="U22" s="177">
        <v>0</v>
      </c>
      <c r="V22" s="177">
        <v>0</v>
      </c>
      <c r="W22" s="177">
        <v>0</v>
      </c>
      <c r="X22" s="177">
        <v>0</v>
      </c>
      <c r="Y22" s="177">
        <v>68</v>
      </c>
      <c r="Z22" s="177">
        <v>179.26905</v>
      </c>
      <c r="AA22" s="177">
        <v>125</v>
      </c>
      <c r="AB22" s="177">
        <v>0</v>
      </c>
      <c r="AC22" s="177">
        <v>0</v>
      </c>
      <c r="AD22" s="177">
        <v>0</v>
      </c>
      <c r="AE22" s="177">
        <v>141.442771</v>
      </c>
      <c r="AF22" s="177">
        <v>0</v>
      </c>
      <c r="AG22" s="177">
        <v>0</v>
      </c>
      <c r="AH22" s="177">
        <v>0</v>
      </c>
      <c r="AI22" s="177">
        <v>0</v>
      </c>
      <c r="AJ22" s="177">
        <v>0</v>
      </c>
      <c r="AK22" s="177">
        <v>0</v>
      </c>
      <c r="AL22" s="177">
        <v>4.4476</v>
      </c>
      <c r="AM22" s="177">
        <v>0</v>
      </c>
      <c r="AN22" s="177">
        <v>0</v>
      </c>
      <c r="AO22" s="177">
        <v>0</v>
      </c>
      <c r="AP22" s="177">
        <v>1</v>
      </c>
      <c r="AQ22" s="177">
        <v>0</v>
      </c>
      <c r="AR22" s="177">
        <v>0</v>
      </c>
      <c r="AS22" s="177">
        <v>0</v>
      </c>
      <c r="AT22" s="177">
        <v>0</v>
      </c>
      <c r="AU22" s="177">
        <v>0</v>
      </c>
      <c r="AV22" s="177">
        <v>0</v>
      </c>
      <c r="AW22" s="177">
        <v>0</v>
      </c>
      <c r="AX22" s="177">
        <v>0</v>
      </c>
      <c r="AY22" s="177">
        <v>0</v>
      </c>
      <c r="AZ22" s="177">
        <v>15.4</v>
      </c>
      <c r="BA22" s="177">
        <v>0</v>
      </c>
    </row>
    <row r="23" s="115" customFormat="true" ht="25.5" customHeight="true" spans="1:53">
      <c r="A23" s="124" t="s">
        <v>591</v>
      </c>
      <c r="B23" s="177">
        <v>0</v>
      </c>
      <c r="C23" s="177">
        <v>0</v>
      </c>
      <c r="D23" s="177">
        <v>0</v>
      </c>
      <c r="E23" s="177">
        <v>0</v>
      </c>
      <c r="F23" s="177">
        <v>0</v>
      </c>
      <c r="G23" s="177">
        <v>0</v>
      </c>
      <c r="H23" s="177">
        <v>0</v>
      </c>
      <c r="I23" s="177">
        <v>0</v>
      </c>
      <c r="J23" s="177">
        <v>0</v>
      </c>
      <c r="K23" s="177">
        <v>1.59988</v>
      </c>
      <c r="L23" s="177">
        <v>0</v>
      </c>
      <c r="M23" s="177">
        <v>0</v>
      </c>
      <c r="N23" s="177">
        <v>0</v>
      </c>
      <c r="O23" s="177">
        <v>130</v>
      </c>
      <c r="P23" s="177">
        <v>0</v>
      </c>
      <c r="Q23" s="177">
        <v>0</v>
      </c>
      <c r="R23" s="177">
        <v>0</v>
      </c>
      <c r="S23" s="177">
        <v>0</v>
      </c>
      <c r="T23" s="177">
        <v>0</v>
      </c>
      <c r="U23" s="177">
        <v>0</v>
      </c>
      <c r="V23" s="177">
        <v>0</v>
      </c>
      <c r="W23" s="177">
        <v>0</v>
      </c>
      <c r="X23" s="177">
        <v>0</v>
      </c>
      <c r="Y23" s="177">
        <v>87</v>
      </c>
      <c r="Z23" s="177">
        <v>183.9485</v>
      </c>
      <c r="AA23" s="177">
        <v>162</v>
      </c>
      <c r="AB23" s="177">
        <v>0</v>
      </c>
      <c r="AC23" s="177">
        <v>172.500559</v>
      </c>
      <c r="AD23" s="177">
        <v>0</v>
      </c>
      <c r="AE23" s="177">
        <v>0</v>
      </c>
      <c r="AF23" s="177">
        <v>0</v>
      </c>
      <c r="AG23" s="177">
        <v>0</v>
      </c>
      <c r="AH23" s="177">
        <v>0</v>
      </c>
      <c r="AI23" s="177">
        <v>0</v>
      </c>
      <c r="AJ23" s="177">
        <v>0</v>
      </c>
      <c r="AK23" s="177">
        <v>0</v>
      </c>
      <c r="AL23" s="177">
        <v>0</v>
      </c>
      <c r="AM23" s="177">
        <v>0</v>
      </c>
      <c r="AN23" s="177">
        <v>0</v>
      </c>
      <c r="AO23" s="177">
        <v>0</v>
      </c>
      <c r="AP23" s="177">
        <v>0</v>
      </c>
      <c r="AQ23" s="177">
        <v>0.5</v>
      </c>
      <c r="AR23" s="177">
        <v>0</v>
      </c>
      <c r="AS23" s="177">
        <v>0</v>
      </c>
      <c r="AT23" s="177">
        <v>0</v>
      </c>
      <c r="AU23" s="177">
        <v>0</v>
      </c>
      <c r="AV23" s="177">
        <v>0</v>
      </c>
      <c r="AW23" s="177">
        <v>0</v>
      </c>
      <c r="AX23" s="177">
        <v>0</v>
      </c>
      <c r="AY23" s="177">
        <v>0</v>
      </c>
      <c r="AZ23" s="177">
        <v>5.1</v>
      </c>
      <c r="BA23" s="177">
        <v>0</v>
      </c>
    </row>
    <row r="24" s="115" customFormat="true" ht="25.5" customHeight="true" spans="1:53">
      <c r="A24" s="124" t="s">
        <v>592</v>
      </c>
      <c r="B24" s="177">
        <v>0</v>
      </c>
      <c r="C24" s="177">
        <v>0</v>
      </c>
      <c r="D24" s="177">
        <v>0</v>
      </c>
      <c r="E24" s="177">
        <v>0</v>
      </c>
      <c r="F24" s="177">
        <v>0</v>
      </c>
      <c r="G24" s="177">
        <v>0</v>
      </c>
      <c r="H24" s="177">
        <v>0</v>
      </c>
      <c r="I24" s="177">
        <v>0</v>
      </c>
      <c r="J24" s="177">
        <v>0</v>
      </c>
      <c r="K24" s="177">
        <v>0</v>
      </c>
      <c r="L24" s="177">
        <v>0</v>
      </c>
      <c r="M24" s="177">
        <v>0</v>
      </c>
      <c r="N24" s="177">
        <v>0</v>
      </c>
      <c r="O24" s="177">
        <v>45</v>
      </c>
      <c r="P24" s="177">
        <v>0</v>
      </c>
      <c r="Q24" s="177">
        <v>0</v>
      </c>
      <c r="R24" s="177">
        <v>0</v>
      </c>
      <c r="S24" s="177">
        <v>0</v>
      </c>
      <c r="T24" s="177">
        <v>120</v>
      </c>
      <c r="U24" s="177">
        <v>1112.636028</v>
      </c>
      <c r="V24" s="177">
        <v>0</v>
      </c>
      <c r="W24" s="177">
        <v>296</v>
      </c>
      <c r="X24" s="177">
        <v>0</v>
      </c>
      <c r="Y24" s="177">
        <v>0</v>
      </c>
      <c r="Z24" s="177">
        <v>0</v>
      </c>
      <c r="AA24" s="177">
        <v>0</v>
      </c>
      <c r="AB24" s="177">
        <v>312.887327</v>
      </c>
      <c r="AC24" s="177">
        <v>0</v>
      </c>
      <c r="AD24" s="177">
        <v>0</v>
      </c>
      <c r="AE24" s="177">
        <v>0</v>
      </c>
      <c r="AF24" s="177">
        <v>0</v>
      </c>
      <c r="AG24" s="177">
        <v>0</v>
      </c>
      <c r="AH24" s="177">
        <v>0</v>
      </c>
      <c r="AI24" s="177">
        <v>0</v>
      </c>
      <c r="AJ24" s="177">
        <v>0</v>
      </c>
      <c r="AK24" s="177">
        <v>0</v>
      </c>
      <c r="AL24" s="177">
        <v>0</v>
      </c>
      <c r="AM24" s="177">
        <v>0</v>
      </c>
      <c r="AN24" s="177">
        <v>0</v>
      </c>
      <c r="AO24" s="177">
        <v>0</v>
      </c>
      <c r="AP24" s="177">
        <v>0</v>
      </c>
      <c r="AQ24" s="177">
        <v>0.8</v>
      </c>
      <c r="AR24" s="177">
        <v>0</v>
      </c>
      <c r="AS24" s="177">
        <v>0</v>
      </c>
      <c r="AT24" s="177">
        <v>0</v>
      </c>
      <c r="AU24" s="177">
        <v>205.9222</v>
      </c>
      <c r="AV24" s="177">
        <v>0</v>
      </c>
      <c r="AW24" s="177">
        <v>0</v>
      </c>
      <c r="AX24" s="177">
        <v>0</v>
      </c>
      <c r="AY24" s="177">
        <v>0</v>
      </c>
      <c r="AZ24" s="177">
        <v>0</v>
      </c>
      <c r="BA24" s="177">
        <v>0</v>
      </c>
    </row>
    <row r="25" s="115" customFormat="true" ht="25.5" customHeight="true" spans="1:53">
      <c r="A25" s="124" t="s">
        <v>593</v>
      </c>
      <c r="B25" s="177">
        <v>0</v>
      </c>
      <c r="C25" s="177">
        <v>0</v>
      </c>
      <c r="D25" s="177">
        <v>0</v>
      </c>
      <c r="E25" s="177">
        <v>0.837277</v>
      </c>
      <c r="F25" s="177">
        <v>0</v>
      </c>
      <c r="G25" s="177">
        <v>2.583363</v>
      </c>
      <c r="H25" s="177">
        <v>0</v>
      </c>
      <c r="I25" s="177">
        <v>0</v>
      </c>
      <c r="J25" s="177">
        <v>0</v>
      </c>
      <c r="K25" s="177">
        <v>0</v>
      </c>
      <c r="L25" s="177">
        <v>0</v>
      </c>
      <c r="M25" s="177">
        <v>0</v>
      </c>
      <c r="N25" s="177">
        <v>0</v>
      </c>
      <c r="O25" s="177">
        <v>80</v>
      </c>
      <c r="P25" s="177">
        <v>0</v>
      </c>
      <c r="Q25" s="177">
        <v>0</v>
      </c>
      <c r="R25" s="177">
        <v>0</v>
      </c>
      <c r="S25" s="177">
        <v>0</v>
      </c>
      <c r="T25" s="177">
        <v>0</v>
      </c>
      <c r="U25" s="177">
        <v>0</v>
      </c>
      <c r="V25" s="177">
        <v>0</v>
      </c>
      <c r="W25" s="177">
        <v>0</v>
      </c>
      <c r="X25" s="177">
        <v>0</v>
      </c>
      <c r="Y25" s="177">
        <v>142.8034</v>
      </c>
      <c r="Z25" s="177">
        <v>346.8098</v>
      </c>
      <c r="AA25" s="177">
        <v>274</v>
      </c>
      <c r="AB25" s="177">
        <v>0</v>
      </c>
      <c r="AC25" s="177">
        <v>0</v>
      </c>
      <c r="AD25" s="177">
        <v>0</v>
      </c>
      <c r="AE25" s="177">
        <v>344.131665</v>
      </c>
      <c r="AF25" s="177">
        <v>299</v>
      </c>
      <c r="AG25" s="177">
        <v>0</v>
      </c>
      <c r="AH25" s="177">
        <v>0</v>
      </c>
      <c r="AI25" s="177">
        <v>0</v>
      </c>
      <c r="AJ25" s="177">
        <v>0</v>
      </c>
      <c r="AK25" s="177">
        <v>0</v>
      </c>
      <c r="AL25" s="177">
        <v>0</v>
      </c>
      <c r="AM25" s="177">
        <v>0</v>
      </c>
      <c r="AN25" s="177">
        <v>0</v>
      </c>
      <c r="AO25" s="177">
        <v>0</v>
      </c>
      <c r="AP25" s="177">
        <v>1.1</v>
      </c>
      <c r="AQ25" s="177">
        <v>0</v>
      </c>
      <c r="AR25" s="177">
        <v>0</v>
      </c>
      <c r="AS25" s="177">
        <v>0</v>
      </c>
      <c r="AT25" s="177">
        <v>0</v>
      </c>
      <c r="AU25" s="177">
        <v>0</v>
      </c>
      <c r="AV25" s="177">
        <v>0</v>
      </c>
      <c r="AW25" s="177">
        <v>0</v>
      </c>
      <c r="AX25" s="177">
        <v>0</v>
      </c>
      <c r="AY25" s="177">
        <v>0</v>
      </c>
      <c r="AZ25" s="177">
        <v>20.4</v>
      </c>
      <c r="BA25" s="177">
        <v>0</v>
      </c>
    </row>
    <row r="26" s="115" customFormat="true" ht="25.5" customHeight="true" spans="1:53">
      <c r="A26" s="124" t="s">
        <v>594</v>
      </c>
      <c r="B26" s="177">
        <v>0</v>
      </c>
      <c r="C26" s="177">
        <v>0</v>
      </c>
      <c r="D26" s="177">
        <v>0</v>
      </c>
      <c r="E26" s="177">
        <v>0</v>
      </c>
      <c r="F26" s="177">
        <v>0</v>
      </c>
      <c r="G26" s="177">
        <v>0</v>
      </c>
      <c r="H26" s="177">
        <v>0</v>
      </c>
      <c r="I26" s="177">
        <v>0</v>
      </c>
      <c r="J26" s="177">
        <v>120</v>
      </c>
      <c r="K26" s="177">
        <v>0</v>
      </c>
      <c r="L26" s="177">
        <v>0</v>
      </c>
      <c r="M26" s="177">
        <v>0</v>
      </c>
      <c r="N26" s="177">
        <v>0</v>
      </c>
      <c r="O26" s="177">
        <v>130</v>
      </c>
      <c r="P26" s="177">
        <v>0</v>
      </c>
      <c r="Q26" s="177">
        <v>0</v>
      </c>
      <c r="R26" s="177">
        <v>175.3332</v>
      </c>
      <c r="S26" s="177">
        <v>0</v>
      </c>
      <c r="T26" s="177">
        <v>0</v>
      </c>
      <c r="U26" s="177">
        <v>0</v>
      </c>
      <c r="V26" s="177">
        <v>0</v>
      </c>
      <c r="W26" s="177">
        <v>0</v>
      </c>
      <c r="X26" s="177">
        <v>0</v>
      </c>
      <c r="Y26" s="177">
        <v>87</v>
      </c>
      <c r="Z26" s="177">
        <v>289.1262</v>
      </c>
      <c r="AA26" s="177">
        <v>160.9062</v>
      </c>
      <c r="AB26" s="177">
        <v>0</v>
      </c>
      <c r="AC26" s="177">
        <v>195</v>
      </c>
      <c r="AD26" s="177">
        <v>5.40437</v>
      </c>
      <c r="AE26" s="177">
        <v>2.717667</v>
      </c>
      <c r="AF26" s="177">
        <v>0</v>
      </c>
      <c r="AG26" s="177">
        <v>0</v>
      </c>
      <c r="AH26" s="177">
        <v>0</v>
      </c>
      <c r="AI26" s="177">
        <v>0</v>
      </c>
      <c r="AJ26" s="177">
        <v>0</v>
      </c>
      <c r="AK26" s="177">
        <v>0</v>
      </c>
      <c r="AL26" s="177">
        <v>0</v>
      </c>
      <c r="AM26" s="177">
        <v>0</v>
      </c>
      <c r="AN26" s="177">
        <v>0</v>
      </c>
      <c r="AO26" s="177">
        <v>0</v>
      </c>
      <c r="AP26" s="177">
        <v>0</v>
      </c>
      <c r="AQ26" s="177">
        <v>0</v>
      </c>
      <c r="AR26" s="177">
        <v>50</v>
      </c>
      <c r="AS26" s="177">
        <v>0</v>
      </c>
      <c r="AT26" s="177">
        <v>0</v>
      </c>
      <c r="AU26" s="177">
        <v>0</v>
      </c>
      <c r="AV26" s="177">
        <v>0</v>
      </c>
      <c r="AW26" s="177">
        <v>0</v>
      </c>
      <c r="AX26" s="177">
        <v>0</v>
      </c>
      <c r="AY26" s="177">
        <v>0</v>
      </c>
      <c r="AZ26" s="177">
        <v>1.10516</v>
      </c>
      <c r="BA26" s="177">
        <v>0</v>
      </c>
    </row>
    <row r="27" s="115" customFormat="true" ht="25.5" customHeight="true" spans="1:53">
      <c r="A27" s="124" t="s">
        <v>595</v>
      </c>
      <c r="B27" s="177">
        <v>0</v>
      </c>
      <c r="C27" s="177">
        <v>0</v>
      </c>
      <c r="D27" s="177">
        <v>1.1</v>
      </c>
      <c r="E27" s="177">
        <v>0</v>
      </c>
      <c r="F27" s="177">
        <v>0</v>
      </c>
      <c r="G27" s="177">
        <v>0</v>
      </c>
      <c r="H27" s="177">
        <v>0</v>
      </c>
      <c r="I27" s="177">
        <v>0</v>
      </c>
      <c r="J27" s="177">
        <v>0</v>
      </c>
      <c r="K27" s="177">
        <v>0</v>
      </c>
      <c r="L27" s="177">
        <v>0</v>
      </c>
      <c r="M27" s="177">
        <v>0</v>
      </c>
      <c r="N27" s="177">
        <v>0</v>
      </c>
      <c r="O27" s="177">
        <v>20</v>
      </c>
      <c r="P27" s="177">
        <v>0</v>
      </c>
      <c r="Q27" s="177">
        <v>0</v>
      </c>
      <c r="R27" s="177">
        <v>0</v>
      </c>
      <c r="S27" s="177">
        <v>0</v>
      </c>
      <c r="T27" s="177">
        <v>96</v>
      </c>
      <c r="U27" s="177">
        <v>392.405</v>
      </c>
      <c r="V27" s="177">
        <v>0</v>
      </c>
      <c r="W27" s="177">
        <v>177</v>
      </c>
      <c r="X27" s="177">
        <v>0</v>
      </c>
      <c r="Y27" s="177">
        <v>0</v>
      </c>
      <c r="Z27" s="177">
        <v>0</v>
      </c>
      <c r="AA27" s="177">
        <v>0</v>
      </c>
      <c r="AB27" s="177">
        <v>291.589825</v>
      </c>
      <c r="AC27" s="177">
        <v>0</v>
      </c>
      <c r="AD27" s="177">
        <v>0</v>
      </c>
      <c r="AE27" s="177">
        <v>0</v>
      </c>
      <c r="AF27" s="177">
        <v>0</v>
      </c>
      <c r="AG27" s="177">
        <v>0</v>
      </c>
      <c r="AH27" s="177">
        <v>0</v>
      </c>
      <c r="AI27" s="177">
        <v>0</v>
      </c>
      <c r="AJ27" s="177">
        <v>13.2365</v>
      </c>
      <c r="AK27" s="177">
        <v>0</v>
      </c>
      <c r="AL27" s="177">
        <v>0</v>
      </c>
      <c r="AM27" s="177">
        <v>0</v>
      </c>
      <c r="AN27" s="177">
        <v>0</v>
      </c>
      <c r="AO27" s="177">
        <v>0</v>
      </c>
      <c r="AP27" s="177">
        <v>0</v>
      </c>
      <c r="AQ27" s="177">
        <v>0</v>
      </c>
      <c r="AR27" s="177">
        <v>0</v>
      </c>
      <c r="AS27" s="177">
        <v>0</v>
      </c>
      <c r="AT27" s="177">
        <v>0</v>
      </c>
      <c r="AU27" s="177">
        <v>0</v>
      </c>
      <c r="AV27" s="177">
        <v>0</v>
      </c>
      <c r="AW27" s="177">
        <v>0</v>
      </c>
      <c r="AX27" s="177">
        <v>0</v>
      </c>
      <c r="AY27" s="177">
        <v>0</v>
      </c>
      <c r="AZ27" s="177">
        <v>0</v>
      </c>
      <c r="BA27" s="177">
        <v>0</v>
      </c>
    </row>
    <row r="28" s="115" customFormat="true" ht="25.5" customHeight="true" spans="1:53">
      <c r="A28" s="124" t="s">
        <v>596</v>
      </c>
      <c r="B28" s="177">
        <v>0</v>
      </c>
      <c r="C28" s="177">
        <v>1.157441</v>
      </c>
      <c r="D28" s="177">
        <v>0</v>
      </c>
      <c r="E28" s="177">
        <v>0</v>
      </c>
      <c r="F28" s="177">
        <v>0.234043</v>
      </c>
      <c r="G28" s="177">
        <v>0</v>
      </c>
      <c r="H28" s="177">
        <v>0</v>
      </c>
      <c r="I28" s="177">
        <v>0</v>
      </c>
      <c r="J28" s="177">
        <v>0</v>
      </c>
      <c r="K28" s="177">
        <v>0</v>
      </c>
      <c r="L28" s="177">
        <v>0</v>
      </c>
      <c r="M28" s="177">
        <v>0</v>
      </c>
      <c r="N28" s="177">
        <v>0</v>
      </c>
      <c r="O28" s="177">
        <v>163</v>
      </c>
      <c r="P28" s="177">
        <v>0</v>
      </c>
      <c r="Q28" s="177">
        <v>0</v>
      </c>
      <c r="R28" s="177">
        <v>0</v>
      </c>
      <c r="S28" s="177">
        <v>0</v>
      </c>
      <c r="T28" s="177">
        <v>0</v>
      </c>
      <c r="U28" s="177">
        <v>0</v>
      </c>
      <c r="V28" s="177">
        <v>0</v>
      </c>
      <c r="W28" s="177">
        <v>0</v>
      </c>
      <c r="X28" s="177">
        <v>0</v>
      </c>
      <c r="Y28" s="177">
        <v>166</v>
      </c>
      <c r="Z28" s="177">
        <v>471.8874</v>
      </c>
      <c r="AA28" s="177">
        <v>308</v>
      </c>
      <c r="AB28" s="177">
        <v>0</v>
      </c>
      <c r="AC28" s="177">
        <v>0</v>
      </c>
      <c r="AD28" s="177">
        <v>0</v>
      </c>
      <c r="AE28" s="177">
        <v>440.458526</v>
      </c>
      <c r="AF28" s="177">
        <v>0</v>
      </c>
      <c r="AG28" s="177">
        <v>0</v>
      </c>
      <c r="AH28" s="177">
        <v>0</v>
      </c>
      <c r="AI28" s="177">
        <v>0</v>
      </c>
      <c r="AJ28" s="177">
        <v>0</v>
      </c>
      <c r="AK28" s="177">
        <v>0</v>
      </c>
      <c r="AL28" s="177">
        <v>0</v>
      </c>
      <c r="AM28" s="177">
        <v>0</v>
      </c>
      <c r="AN28" s="177">
        <v>0</v>
      </c>
      <c r="AO28" s="177">
        <v>0</v>
      </c>
      <c r="AP28" s="177">
        <v>0</v>
      </c>
      <c r="AQ28" s="177">
        <v>8.1</v>
      </c>
      <c r="AR28" s="177">
        <v>0</v>
      </c>
      <c r="AS28" s="177">
        <v>0</v>
      </c>
      <c r="AT28" s="177">
        <v>0</v>
      </c>
      <c r="AU28" s="177">
        <v>0</v>
      </c>
      <c r="AV28" s="177">
        <v>0</v>
      </c>
      <c r="AW28" s="177">
        <v>0</v>
      </c>
      <c r="AX28" s="177">
        <v>0</v>
      </c>
      <c r="AY28" s="177">
        <v>0</v>
      </c>
      <c r="AZ28" s="177">
        <v>0</v>
      </c>
      <c r="BA28" s="177">
        <v>0</v>
      </c>
    </row>
    <row r="29" s="115" customFormat="true" ht="25.5" customHeight="true" spans="1:53">
      <c r="A29" s="124" t="s">
        <v>597</v>
      </c>
      <c r="B29" s="177">
        <v>0</v>
      </c>
      <c r="C29" s="177">
        <v>0</v>
      </c>
      <c r="D29" s="177">
        <v>0</v>
      </c>
      <c r="E29" s="177">
        <v>0</v>
      </c>
      <c r="F29" s="177">
        <v>0</v>
      </c>
      <c r="G29" s="177">
        <v>0</v>
      </c>
      <c r="H29" s="177">
        <v>0</v>
      </c>
      <c r="I29" s="177">
        <v>0</v>
      </c>
      <c r="J29" s="177">
        <v>0</v>
      </c>
      <c r="K29" s="177">
        <v>0</v>
      </c>
      <c r="L29" s="177">
        <v>0</v>
      </c>
      <c r="M29" s="177">
        <v>0</v>
      </c>
      <c r="N29" s="177">
        <v>0</v>
      </c>
      <c r="O29" s="177">
        <v>30</v>
      </c>
      <c r="P29" s="177">
        <v>0</v>
      </c>
      <c r="Q29" s="177">
        <v>0</v>
      </c>
      <c r="R29" s="177">
        <v>0</v>
      </c>
      <c r="S29" s="177">
        <v>0</v>
      </c>
      <c r="T29" s="177">
        <v>0</v>
      </c>
      <c r="U29" s="177">
        <v>0</v>
      </c>
      <c r="V29" s="177">
        <v>0</v>
      </c>
      <c r="W29" s="177">
        <v>0</v>
      </c>
      <c r="X29" s="177">
        <v>0</v>
      </c>
      <c r="Y29" s="177">
        <v>78</v>
      </c>
      <c r="Z29" s="177">
        <v>308.4437</v>
      </c>
      <c r="AA29" s="177">
        <v>144</v>
      </c>
      <c r="AB29" s="177">
        <v>0</v>
      </c>
      <c r="AC29" s="177">
        <v>0</v>
      </c>
      <c r="AD29" s="177">
        <v>0</v>
      </c>
      <c r="AE29" s="177">
        <v>171.147999</v>
      </c>
      <c r="AF29" s="177">
        <v>0</v>
      </c>
      <c r="AG29" s="177">
        <v>0</v>
      </c>
      <c r="AH29" s="177">
        <v>0</v>
      </c>
      <c r="AI29" s="177">
        <v>0</v>
      </c>
      <c r="AJ29" s="177">
        <v>0</v>
      </c>
      <c r="AK29" s="177">
        <v>0</v>
      </c>
      <c r="AL29" s="177">
        <v>0</v>
      </c>
      <c r="AM29" s="177">
        <v>0</v>
      </c>
      <c r="AN29" s="177">
        <v>0</v>
      </c>
      <c r="AO29" s="177">
        <v>0</v>
      </c>
      <c r="AP29" s="177">
        <v>0</v>
      </c>
      <c r="AQ29" s="177">
        <v>0</v>
      </c>
      <c r="AR29" s="177">
        <v>0</v>
      </c>
      <c r="AS29" s="177">
        <v>0</v>
      </c>
      <c r="AT29" s="177">
        <v>0</v>
      </c>
      <c r="AU29" s="177">
        <v>0</v>
      </c>
      <c r="AV29" s="177">
        <v>0</v>
      </c>
      <c r="AW29" s="177">
        <v>0</v>
      </c>
      <c r="AX29" s="177">
        <v>0</v>
      </c>
      <c r="AY29" s="177">
        <v>0</v>
      </c>
      <c r="AZ29" s="177">
        <v>0</v>
      </c>
      <c r="BA29" s="177">
        <v>210.686817</v>
      </c>
    </row>
  </sheetData>
  <mergeCells count="1">
    <mergeCell ref="A1:BA2"/>
  </mergeCells>
  <printOptions horizontalCentered="true"/>
  <pageMargins left="0.590551181102362" right="0.590551181102362" top="0.984251968503937" bottom="0.590551181102362" header="0.590551181102362" footer="0.236220472440945"/>
  <pageSetup paperSize="9" scale="94"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G21"/>
  <sheetViews>
    <sheetView showGridLines="0" showZeros="0" workbookViewId="0">
      <selection activeCell="A8" sqref="A8"/>
    </sheetView>
  </sheetViews>
  <sheetFormatPr defaultColWidth="9" defaultRowHeight="14.25" outlineLevelCol="6"/>
  <cols>
    <col min="1" max="1" width="50.25" style="104" customWidth="true"/>
    <col min="2" max="4" width="27.25" style="104" customWidth="true"/>
    <col min="5" max="7" width="13.875" style="104" customWidth="true"/>
    <col min="8" max="16384" width="9" style="104"/>
  </cols>
  <sheetData>
    <row r="1" s="98" customFormat="true" ht="48" customHeight="true" spans="1:4">
      <c r="A1" s="105" t="s">
        <v>653</v>
      </c>
      <c r="B1" s="105"/>
      <c r="C1" s="105"/>
      <c r="D1" s="105"/>
    </row>
    <row r="2" s="99" customFormat="true" spans="1:7">
      <c r="A2" s="29" t="s">
        <v>654</v>
      </c>
      <c r="B2" s="106"/>
      <c r="D2" s="106" t="s">
        <v>40</v>
      </c>
      <c r="G2" s="106"/>
    </row>
    <row r="3" s="100" customFormat="true" ht="34.5" customHeight="true" spans="1:4">
      <c r="A3" s="30" t="s">
        <v>41</v>
      </c>
      <c r="B3" s="107" t="s">
        <v>655</v>
      </c>
      <c r="C3" s="107"/>
      <c r="D3" s="107"/>
    </row>
    <row r="4" s="100" customFormat="true" ht="34.5" customHeight="true" spans="1:4">
      <c r="A4" s="30"/>
      <c r="B4" s="108" t="s">
        <v>656</v>
      </c>
      <c r="C4" s="108" t="s">
        <v>657</v>
      </c>
      <c r="D4" s="109" t="s">
        <v>658</v>
      </c>
    </row>
    <row r="5" s="101" customFormat="true" ht="30.75" customHeight="true" spans="1:4">
      <c r="A5" s="110" t="s">
        <v>659</v>
      </c>
      <c r="B5" s="111">
        <v>417820</v>
      </c>
      <c r="C5" s="111">
        <v>417820</v>
      </c>
      <c r="D5" s="111"/>
    </row>
    <row r="6" s="101" customFormat="true" ht="30.75" customHeight="true" spans="1:4">
      <c r="A6" s="110" t="s">
        <v>660</v>
      </c>
      <c r="B6" s="111">
        <v>609300</v>
      </c>
      <c r="C6" s="111">
        <v>609300</v>
      </c>
      <c r="D6" s="111"/>
    </row>
    <row r="7" s="101" customFormat="true" ht="30.75" customHeight="true" spans="1:4">
      <c r="A7" s="110" t="s">
        <v>661</v>
      </c>
      <c r="B7" s="111">
        <v>203100</v>
      </c>
      <c r="C7" s="111">
        <v>203100</v>
      </c>
      <c r="D7" s="111"/>
    </row>
    <row r="8" s="101" customFormat="true" ht="30.75" customHeight="true" spans="1:4">
      <c r="A8" s="110" t="s">
        <v>662</v>
      </c>
      <c r="B8" s="111">
        <v>85745</v>
      </c>
      <c r="C8" s="111">
        <v>85745</v>
      </c>
      <c r="D8" s="111"/>
    </row>
    <row r="9" s="101" customFormat="true" ht="30.75" customHeight="true" spans="1:4">
      <c r="A9" s="110" t="s">
        <v>663</v>
      </c>
      <c r="B9" s="111">
        <v>606920</v>
      </c>
      <c r="C9" s="111">
        <v>606920</v>
      </c>
      <c r="D9" s="111"/>
    </row>
    <row r="10" s="102" customFormat="true" ht="42.75" customHeight="true" spans="1:4">
      <c r="A10" s="112"/>
      <c r="B10" s="113"/>
      <c r="C10" s="113"/>
      <c r="D10" s="114"/>
    </row>
    <row r="11" s="103" customFormat="true" ht="24.6" customHeight="true"/>
    <row r="12" s="103" customFormat="true" ht="24.6" customHeight="true"/>
    <row r="13" ht="24.6" customHeight="true"/>
    <row r="14" ht="24.6" customHeight="true"/>
    <row r="15" ht="24.6" customHeight="true"/>
    <row r="16" ht="24.6" customHeight="true"/>
    <row r="17" ht="24.6" customHeight="true"/>
    <row r="18" ht="24.6" customHeight="true"/>
    <row r="19" ht="24.6" customHeight="true"/>
    <row r="20" ht="24.6" customHeight="true"/>
    <row r="21" ht="24.6" customHeight="true"/>
  </sheetData>
  <mergeCells count="4">
    <mergeCell ref="A1:D1"/>
    <mergeCell ref="B3:D3"/>
    <mergeCell ref="A10:D10"/>
    <mergeCell ref="A3:A4"/>
  </mergeCells>
  <printOptions horizontalCentered="true"/>
  <pageMargins left="0.590551181102362" right="0.590551181102362" top="0.984251968503937" bottom="0.590551181102362" header="0.590551181102362" footer="0.236220472440945"/>
  <pageSetup paperSize="9" scale="94"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J27"/>
  <sheetViews>
    <sheetView showGridLines="0" workbookViewId="0">
      <selection activeCell="K5" sqref="K5"/>
    </sheetView>
  </sheetViews>
  <sheetFormatPr defaultColWidth="9" defaultRowHeight="14.25"/>
  <cols>
    <col min="1" max="5" width="9" style="8"/>
    <col min="6" max="6" width="26.375" style="8" customWidth="true"/>
    <col min="7" max="16384" width="9" style="8"/>
  </cols>
  <sheetData>
    <row r="1" spans="10:10">
      <c r="J1" s="12"/>
    </row>
    <row r="2" ht="71.25" customHeight="true" spans="1:10">
      <c r="A2" s="9"/>
      <c r="B2" s="9"/>
      <c r="C2" s="9"/>
      <c r="D2" s="10"/>
      <c r="E2" s="10"/>
      <c r="J2" s="13"/>
    </row>
    <row r="3" ht="71.25" customHeight="true" spans="1:10">
      <c r="A3" s="9"/>
      <c r="B3" s="9"/>
      <c r="C3" s="9"/>
      <c r="D3" s="10"/>
      <c r="E3" s="10"/>
      <c r="J3" s="13"/>
    </row>
    <row r="4" ht="157.5" customHeight="true" spans="1:10">
      <c r="A4" s="11" t="s">
        <v>664</v>
      </c>
      <c r="B4" s="11"/>
      <c r="C4" s="11"/>
      <c r="D4" s="11"/>
      <c r="E4" s="11"/>
      <c r="F4" s="11"/>
      <c r="G4" s="11"/>
      <c r="H4" s="11"/>
      <c r="I4" s="11"/>
      <c r="J4" s="11"/>
    </row>
    <row r="6" customHeight="true" spans="5:7">
      <c r="E6" s="97"/>
      <c r="F6" s="97"/>
      <c r="G6" s="97"/>
    </row>
    <row r="7" customHeight="true" spans="5:7">
      <c r="E7" s="97"/>
      <c r="F7" s="97"/>
      <c r="G7" s="97"/>
    </row>
    <row r="8" customHeight="true" spans="5:7">
      <c r="E8" s="97"/>
      <c r="F8" s="97"/>
      <c r="G8" s="97"/>
    </row>
    <row r="9" ht="6" customHeight="true" spans="1:10">
      <c r="A9" s="170"/>
      <c r="B9" s="170"/>
      <c r="C9" s="170"/>
      <c r="D9" s="170"/>
      <c r="E9" s="170"/>
      <c r="F9" s="170"/>
      <c r="G9" s="170"/>
      <c r="H9" s="170"/>
      <c r="I9" s="170"/>
      <c r="J9" s="170"/>
    </row>
    <row r="10" hidden="true" spans="1:10">
      <c r="A10" s="170"/>
      <c r="B10" s="170"/>
      <c r="C10" s="170"/>
      <c r="D10" s="170"/>
      <c r="E10" s="170"/>
      <c r="F10" s="170"/>
      <c r="G10" s="170"/>
      <c r="H10" s="170"/>
      <c r="I10" s="170"/>
      <c r="J10" s="170"/>
    </row>
    <row r="11" hidden="true" spans="1:10">
      <c r="A11" s="170"/>
      <c r="B11" s="170"/>
      <c r="C11" s="170"/>
      <c r="D11" s="170"/>
      <c r="E11" s="170"/>
      <c r="F11" s="170"/>
      <c r="G11" s="170"/>
      <c r="H11" s="170"/>
      <c r="I11" s="170"/>
      <c r="J11" s="170"/>
    </row>
    <row r="12" hidden="true" spans="1:10">
      <c r="A12" s="170"/>
      <c r="B12" s="170"/>
      <c r="C12" s="170"/>
      <c r="D12" s="170"/>
      <c r="E12" s="170"/>
      <c r="F12" s="170"/>
      <c r="G12" s="170"/>
      <c r="H12" s="170"/>
      <c r="I12" s="170"/>
      <c r="J12" s="170"/>
    </row>
    <row r="13" spans="1:10">
      <c r="A13" s="170"/>
      <c r="B13" s="170"/>
      <c r="C13" s="170"/>
      <c r="D13" s="170"/>
      <c r="E13" s="170"/>
      <c r="F13" s="170"/>
      <c r="G13" s="170"/>
      <c r="H13" s="170"/>
      <c r="I13" s="170"/>
      <c r="J13" s="170"/>
    </row>
    <row r="14" spans="1:10">
      <c r="A14" s="170"/>
      <c r="B14" s="170"/>
      <c r="C14" s="170"/>
      <c r="D14" s="170"/>
      <c r="E14" s="170"/>
      <c r="F14" s="170"/>
      <c r="G14" s="170"/>
      <c r="H14" s="170"/>
      <c r="I14" s="170"/>
      <c r="J14" s="170"/>
    </row>
    <row r="15" spans="1:10">
      <c r="A15" s="170"/>
      <c r="B15" s="170"/>
      <c r="C15" s="170"/>
      <c r="D15" s="170"/>
      <c r="E15" s="170"/>
      <c r="F15" s="170"/>
      <c r="G15" s="170"/>
      <c r="H15" s="170"/>
      <c r="I15" s="170"/>
      <c r="J15" s="170"/>
    </row>
    <row r="16" spans="1:10">
      <c r="A16" s="170"/>
      <c r="B16" s="170"/>
      <c r="C16" s="170"/>
      <c r="D16" s="170"/>
      <c r="E16" s="170"/>
      <c r="F16" s="170"/>
      <c r="G16" s="170"/>
      <c r="H16" s="170"/>
      <c r="I16" s="170"/>
      <c r="J16" s="170"/>
    </row>
    <row r="17" ht="35.25" spans="1:10">
      <c r="A17" s="171"/>
      <c r="B17" s="171"/>
      <c r="C17" s="171"/>
      <c r="D17" s="171"/>
      <c r="E17" s="171"/>
      <c r="F17" s="174"/>
      <c r="G17" s="171"/>
      <c r="H17" s="171"/>
      <c r="I17" s="171"/>
      <c r="J17" s="171"/>
    </row>
    <row r="18" ht="35.25" spans="1:10">
      <c r="A18" s="171"/>
      <c r="B18" s="171"/>
      <c r="C18" s="171"/>
      <c r="D18" s="171"/>
      <c r="E18" s="171"/>
      <c r="F18" s="171"/>
      <c r="G18" s="171"/>
      <c r="H18" s="171"/>
      <c r="I18" s="171"/>
      <c r="J18" s="171"/>
    </row>
    <row r="19" ht="35.25" spans="1:10">
      <c r="A19" s="171"/>
      <c r="B19" s="171"/>
      <c r="C19" s="171"/>
      <c r="D19" s="171"/>
      <c r="E19" s="171"/>
      <c r="F19" s="171"/>
      <c r="G19" s="171"/>
      <c r="H19" s="171"/>
      <c r="I19" s="171"/>
      <c r="J19" s="171"/>
    </row>
    <row r="20" ht="35.25" spans="1:10">
      <c r="A20" s="171"/>
      <c r="B20" s="171"/>
      <c r="C20" s="171"/>
      <c r="D20" s="171"/>
      <c r="E20" s="171"/>
      <c r="F20" s="171"/>
      <c r="G20" s="171"/>
      <c r="H20" s="171"/>
      <c r="I20" s="171"/>
      <c r="J20" s="171"/>
    </row>
    <row r="21" ht="16.5" spans="1:10">
      <c r="A21" s="172"/>
      <c r="B21" s="172"/>
      <c r="C21" s="172"/>
      <c r="D21" s="172"/>
      <c r="E21" s="172"/>
      <c r="F21" s="172"/>
      <c r="G21" s="172"/>
      <c r="H21" s="172"/>
      <c r="I21" s="172"/>
      <c r="J21" s="172"/>
    </row>
    <row r="22" spans="1:10">
      <c r="A22" s="173"/>
      <c r="B22" s="173"/>
      <c r="C22" s="173"/>
      <c r="D22" s="173"/>
      <c r="E22" s="173"/>
      <c r="F22" s="173"/>
      <c r="G22" s="173"/>
      <c r="H22" s="173"/>
      <c r="I22" s="173"/>
      <c r="J22" s="173"/>
    </row>
    <row r="23" ht="35.25" customHeight="true" spans="1:10">
      <c r="A23" s="173"/>
      <c r="B23" s="173"/>
      <c r="C23" s="173"/>
      <c r="D23" s="173"/>
      <c r="E23" s="173"/>
      <c r="F23" s="173"/>
      <c r="G23" s="173"/>
      <c r="H23" s="173"/>
      <c r="I23" s="173"/>
      <c r="J23" s="173"/>
    </row>
    <row r="24" ht="3.75" customHeight="true" spans="6:10">
      <c r="F24" s="175"/>
      <c r="G24" s="175"/>
      <c r="H24" s="175"/>
      <c r="I24" s="175"/>
      <c r="J24" s="175"/>
    </row>
    <row r="25" hidden="true" customHeight="true" spans="6:10">
      <c r="F25" s="175"/>
      <c r="G25" s="175"/>
      <c r="H25" s="175"/>
      <c r="I25" s="175"/>
      <c r="J25" s="175"/>
    </row>
    <row r="26" hidden="true" customHeight="true" spans="6:10">
      <c r="F26" s="175"/>
      <c r="G26" s="175"/>
      <c r="H26" s="175"/>
      <c r="I26" s="175"/>
      <c r="J26" s="175"/>
    </row>
    <row r="27" ht="23.25" customHeight="true" spans="6:10">
      <c r="F27" s="175"/>
      <c r="G27" s="175"/>
      <c r="H27" s="175"/>
      <c r="I27" s="175"/>
      <c r="J27" s="175"/>
    </row>
  </sheetData>
  <mergeCells count="5">
    <mergeCell ref="A2:C2"/>
    <mergeCell ref="A4:J4"/>
    <mergeCell ref="A22:J23"/>
    <mergeCell ref="E6:G8"/>
    <mergeCell ref="A9:J16"/>
  </mergeCells>
  <printOptions horizontalCentered="true"/>
  <pageMargins left="0.590551181102362" right="0.590551181102362" top="0.984251968503937" bottom="0.590551181102362" header="0.590551181102362" footer="0.236220472440945"/>
  <pageSetup paperSize="9" scale="94"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J22"/>
  <sheetViews>
    <sheetView showGridLines="0" showZeros="0" workbookViewId="0">
      <pane xSplit="2" ySplit="5" topLeftCell="C6" activePane="bottomRight" state="frozen"/>
      <selection/>
      <selection pane="topRight"/>
      <selection pane="bottomLeft"/>
      <selection pane="bottomRight" activeCell="D9" sqref="D9"/>
    </sheetView>
  </sheetViews>
  <sheetFormatPr defaultColWidth="9" defaultRowHeight="14.25"/>
  <cols>
    <col min="1" max="1" width="37.5" style="155" customWidth="true"/>
    <col min="2" max="4" width="15.125" style="159" customWidth="true"/>
    <col min="5" max="5" width="12.25" style="159" customWidth="true"/>
    <col min="6" max="6" width="12.25" style="160" customWidth="true"/>
    <col min="7" max="7" width="10.75" style="155" customWidth="true"/>
    <col min="8" max="16382" width="9" style="155"/>
    <col min="16384" max="16384" width="9" style="155"/>
  </cols>
  <sheetData>
    <row r="1" s="157" customFormat="true" ht="48" customHeight="true" spans="1:6">
      <c r="A1" s="161" t="s">
        <v>665</v>
      </c>
      <c r="B1" s="161"/>
      <c r="C1" s="161"/>
      <c r="D1" s="161"/>
      <c r="E1" s="161"/>
      <c r="F1" s="161"/>
    </row>
    <row r="2" spans="1:6">
      <c r="A2" s="29" t="s">
        <v>666</v>
      </c>
      <c r="F2" s="168" t="s">
        <v>40</v>
      </c>
    </row>
    <row r="3" ht="20.1" customHeight="true" spans="1:6">
      <c r="A3" s="30" t="s">
        <v>41</v>
      </c>
      <c r="B3" s="31" t="s">
        <v>42</v>
      </c>
      <c r="C3" s="31" t="s">
        <v>43</v>
      </c>
      <c r="D3" s="31" t="s">
        <v>44</v>
      </c>
      <c r="E3" s="31" t="s">
        <v>45</v>
      </c>
      <c r="F3" s="31" t="s">
        <v>554</v>
      </c>
    </row>
    <row r="4" s="158" customFormat="true" ht="20.1" customHeight="true" spans="1:6">
      <c r="A4" s="30"/>
      <c r="B4" s="32"/>
      <c r="C4" s="32"/>
      <c r="D4" s="32"/>
      <c r="E4" s="32"/>
      <c r="F4" s="32"/>
    </row>
    <row r="5" ht="39.75" customHeight="true" spans="1:10">
      <c r="A5" s="162" t="s">
        <v>667</v>
      </c>
      <c r="B5" s="163">
        <v>702200</v>
      </c>
      <c r="C5" s="164">
        <v>130000</v>
      </c>
      <c r="D5" s="164">
        <v>128730</v>
      </c>
      <c r="E5" s="169">
        <v>99.0230769230769</v>
      </c>
      <c r="F5" s="169">
        <v>-9.05044510385757</v>
      </c>
      <c r="I5" s="160"/>
      <c r="J5" s="160"/>
    </row>
    <row r="6" ht="39.75" customHeight="true" spans="1:10">
      <c r="A6" s="165" t="s">
        <v>668</v>
      </c>
      <c r="B6" s="163"/>
      <c r="C6" s="164"/>
      <c r="D6" s="164"/>
      <c r="E6" s="169"/>
      <c r="F6" s="169"/>
      <c r="I6" s="160"/>
      <c r="J6" s="160"/>
    </row>
    <row r="7" ht="39.75" customHeight="true" spans="1:9">
      <c r="A7" s="165" t="s">
        <v>669</v>
      </c>
      <c r="B7" s="163"/>
      <c r="C7" s="164"/>
      <c r="D7" s="164"/>
      <c r="E7" s="169"/>
      <c r="F7" s="169"/>
      <c r="I7" s="160"/>
    </row>
    <row r="8" ht="39.75" customHeight="true" spans="1:9">
      <c r="A8" s="165" t="s">
        <v>670</v>
      </c>
      <c r="B8" s="163">
        <v>700000</v>
      </c>
      <c r="C8" s="164">
        <v>123500</v>
      </c>
      <c r="D8" s="164">
        <v>122372</v>
      </c>
      <c r="E8" s="169">
        <v>99.0866396761134</v>
      </c>
      <c r="F8" s="169">
        <v>-11.3535441341592</v>
      </c>
      <c r="I8" s="160"/>
    </row>
    <row r="9" ht="39.75" customHeight="true" spans="1:9">
      <c r="A9" s="165" t="s">
        <v>671</v>
      </c>
      <c r="B9" s="163"/>
      <c r="C9" s="164"/>
      <c r="D9" s="164">
        <v>90387</v>
      </c>
      <c r="E9" s="169"/>
      <c r="F9" s="169">
        <v>4.58311156364983</v>
      </c>
      <c r="I9" s="160"/>
    </row>
    <row r="10" ht="39.75" customHeight="true" spans="1:9">
      <c r="A10" s="165" t="s">
        <v>672</v>
      </c>
      <c r="B10" s="163"/>
      <c r="C10" s="164"/>
      <c r="D10" s="164">
        <v>369</v>
      </c>
      <c r="E10" s="169"/>
      <c r="F10" s="169"/>
      <c r="I10" s="160"/>
    </row>
    <row r="11" ht="39.75" customHeight="true" spans="1:9">
      <c r="A11" s="165" t="s">
        <v>673</v>
      </c>
      <c r="B11" s="163"/>
      <c r="C11" s="164"/>
      <c r="D11" s="164">
        <v>32769</v>
      </c>
      <c r="E11" s="169"/>
      <c r="F11" s="169">
        <v>-660.920917494009</v>
      </c>
      <c r="I11" s="160"/>
    </row>
    <row r="12" ht="39.75" customHeight="true" spans="1:9">
      <c r="A12" s="165" t="s">
        <v>674</v>
      </c>
      <c r="B12" s="163"/>
      <c r="C12" s="164"/>
      <c r="D12" s="164">
        <v>-1164</v>
      </c>
      <c r="E12" s="169"/>
      <c r="F12" s="169">
        <v>-102.025721793912</v>
      </c>
      <c r="I12" s="160"/>
    </row>
    <row r="13" ht="39.75" customHeight="true" spans="1:9">
      <c r="A13" s="165" t="s">
        <v>675</v>
      </c>
      <c r="B13" s="163"/>
      <c r="C13" s="164"/>
      <c r="D13" s="164">
        <v>11</v>
      </c>
      <c r="E13" s="169"/>
      <c r="F13" s="169"/>
      <c r="I13" s="160"/>
    </row>
    <row r="14" ht="39.75" customHeight="true" spans="1:6">
      <c r="A14" s="165" t="s">
        <v>676</v>
      </c>
      <c r="B14" s="163">
        <v>1000</v>
      </c>
      <c r="C14" s="164">
        <v>4820</v>
      </c>
      <c r="D14" s="164">
        <v>4681</v>
      </c>
      <c r="E14" s="169">
        <v>97.1161825726141</v>
      </c>
      <c r="F14" s="169">
        <v>322.091974752029</v>
      </c>
    </row>
    <row r="15" ht="39.75" customHeight="true" spans="1:6">
      <c r="A15" s="165" t="s">
        <v>677</v>
      </c>
      <c r="B15" s="163">
        <v>1200</v>
      </c>
      <c r="C15" s="164">
        <v>1680</v>
      </c>
      <c r="D15" s="164">
        <v>1677</v>
      </c>
      <c r="E15" s="169">
        <v>99.8214285714286</v>
      </c>
      <c r="F15" s="169">
        <v>-29.7150041911148</v>
      </c>
    </row>
    <row r="16" ht="39.75" customHeight="true" spans="1:6">
      <c r="A16" s="166" t="s">
        <v>678</v>
      </c>
      <c r="B16" s="163">
        <v>702200</v>
      </c>
      <c r="C16" s="164">
        <v>130000</v>
      </c>
      <c r="D16" s="164">
        <v>128730</v>
      </c>
      <c r="E16" s="169">
        <v>99.0230769230769</v>
      </c>
      <c r="F16" s="169">
        <v>-9.05044510385757</v>
      </c>
    </row>
    <row r="17" ht="39.75" customHeight="true" spans="1:6">
      <c r="A17" s="152" t="s">
        <v>679</v>
      </c>
      <c r="B17" s="164"/>
      <c r="C17" s="164">
        <v>13112.65</v>
      </c>
      <c r="D17" s="164">
        <v>12404</v>
      </c>
      <c r="E17" s="169">
        <v>94.5956766938796</v>
      </c>
      <c r="F17" s="169">
        <v>-347.881694644285</v>
      </c>
    </row>
    <row r="18" ht="39.75" customHeight="true" spans="1:6">
      <c r="A18" s="152" t="s">
        <v>680</v>
      </c>
      <c r="B18" s="164"/>
      <c r="C18" s="164">
        <v>1776000</v>
      </c>
      <c r="D18" s="164">
        <v>1776000</v>
      </c>
      <c r="E18" s="169">
        <v>100</v>
      </c>
      <c r="F18" s="169">
        <v>123.452440865627</v>
      </c>
    </row>
    <row r="19" ht="39.75" customHeight="true" spans="1:6">
      <c r="A19" s="152" t="s">
        <v>681</v>
      </c>
      <c r="B19" s="164">
        <v>242000</v>
      </c>
      <c r="C19" s="164">
        <v>242000</v>
      </c>
      <c r="D19" s="164">
        <v>242000</v>
      </c>
      <c r="E19" s="169">
        <v>100</v>
      </c>
      <c r="F19" s="169">
        <v>706.666666666667</v>
      </c>
    </row>
    <row r="20" ht="39.75" customHeight="true" spans="1:6">
      <c r="A20" s="152" t="s">
        <v>682</v>
      </c>
      <c r="B20" s="164">
        <v>763261</v>
      </c>
      <c r="C20" s="164">
        <v>728733</v>
      </c>
      <c r="D20" s="164">
        <v>728733</v>
      </c>
      <c r="E20" s="169">
        <v>100</v>
      </c>
      <c r="F20" s="169">
        <v>34.0018719325957</v>
      </c>
    </row>
    <row r="21" ht="39.75" customHeight="true" spans="1:6">
      <c r="A21" s="152" t="s">
        <v>683</v>
      </c>
      <c r="B21" s="164">
        <v>129864</v>
      </c>
      <c r="C21" s="164">
        <v>178954.7</v>
      </c>
      <c r="D21" s="164">
        <v>159925</v>
      </c>
      <c r="E21" s="169">
        <v>89.3661915557401</v>
      </c>
      <c r="F21" s="169">
        <v>143.598726599747</v>
      </c>
    </row>
    <row r="22" ht="39.75" customHeight="true" spans="1:6">
      <c r="A22" s="166" t="s">
        <v>684</v>
      </c>
      <c r="B22" s="164">
        <v>1837325</v>
      </c>
      <c r="C22" s="164">
        <v>3068800.35</v>
      </c>
      <c r="D22" s="164">
        <v>3047792</v>
      </c>
      <c r="E22" s="169">
        <v>99.3154214154075</v>
      </c>
      <c r="F22" s="169">
        <v>94.0267759945506</v>
      </c>
    </row>
  </sheetData>
  <mergeCells count="7">
    <mergeCell ref="A1:F1"/>
    <mergeCell ref="A3:A4"/>
    <mergeCell ref="B3:B4"/>
    <mergeCell ref="C3:C4"/>
    <mergeCell ref="D3:D4"/>
    <mergeCell ref="E3:E4"/>
    <mergeCell ref="F3:F4"/>
  </mergeCells>
  <printOptions horizontalCentered="true"/>
  <pageMargins left="0.590551181102362" right="0.590551181102362" top="0.984251968503937" bottom="0.590551181102362" header="0.590551181102362" footer="0.236220472440945"/>
  <pageSetup paperSize="9" scale="94"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16"/>
  <sheetViews>
    <sheetView showGridLines="0" showZeros="0" workbookViewId="0">
      <pane xSplit="2" ySplit="5" topLeftCell="C6" activePane="bottomRight" state="frozen"/>
      <selection/>
      <selection pane="topRight"/>
      <selection pane="bottomLeft"/>
      <selection pane="bottomRight" activeCell="E21" sqref="E21"/>
    </sheetView>
  </sheetViews>
  <sheetFormatPr defaultColWidth="9" defaultRowHeight="14.25"/>
  <cols>
    <col min="1" max="1" width="46.625" style="50" customWidth="true"/>
    <col min="2" max="2" width="12.625" style="50" customWidth="true"/>
    <col min="3" max="3" width="12.75" style="50" customWidth="true"/>
    <col min="4" max="4" width="11.875" style="50" customWidth="true"/>
    <col min="5" max="6" width="11" style="50" customWidth="true"/>
    <col min="7" max="16384" width="9" style="50"/>
  </cols>
  <sheetData>
    <row r="1" s="49" customFormat="true" ht="48" customHeight="true" spans="1:6">
      <c r="A1" s="148" t="s">
        <v>685</v>
      </c>
      <c r="B1" s="148"/>
      <c r="C1" s="148"/>
      <c r="D1" s="148"/>
      <c r="E1" s="148"/>
      <c r="F1" s="148"/>
    </row>
    <row r="2" s="24" customFormat="true" spans="1:6">
      <c r="A2" s="29" t="s">
        <v>686</v>
      </c>
      <c r="F2" s="153" t="s">
        <v>40</v>
      </c>
    </row>
    <row r="3" s="24" customFormat="true" ht="20.1" customHeight="true" spans="1:6">
      <c r="A3" s="30" t="s">
        <v>41</v>
      </c>
      <c r="B3" s="31" t="s">
        <v>42</v>
      </c>
      <c r="C3" s="31" t="s">
        <v>43</v>
      </c>
      <c r="D3" s="31" t="s">
        <v>44</v>
      </c>
      <c r="E3" s="31" t="s">
        <v>45</v>
      </c>
      <c r="F3" s="31" t="s">
        <v>554</v>
      </c>
    </row>
    <row r="4" s="25" customFormat="true" ht="20.1" customHeight="true" spans="1:6">
      <c r="A4" s="30"/>
      <c r="B4" s="32"/>
      <c r="C4" s="32"/>
      <c r="D4" s="32"/>
      <c r="E4" s="32"/>
      <c r="F4" s="32"/>
    </row>
    <row r="5" ht="29.25" customHeight="true" spans="1:6">
      <c r="A5" s="149" t="s">
        <v>687</v>
      </c>
      <c r="B5" s="150">
        <v>1118589</v>
      </c>
      <c r="C5" s="150">
        <v>2805792</v>
      </c>
      <c r="D5" s="150">
        <v>2266222</v>
      </c>
      <c r="E5" s="154">
        <v>80.7694226799421</v>
      </c>
      <c r="F5" s="154">
        <v>206.204423450313</v>
      </c>
    </row>
    <row r="6" ht="29.25" customHeight="true" spans="1:6">
      <c r="A6" s="151" t="s">
        <v>562</v>
      </c>
      <c r="B6" s="150"/>
      <c r="C6" s="150">
        <v>680</v>
      </c>
      <c r="D6" s="150">
        <v>30</v>
      </c>
      <c r="E6" s="154">
        <v>4.41176470588235</v>
      </c>
      <c r="F6" s="154">
        <v>-91.1764705882353</v>
      </c>
    </row>
    <row r="7" ht="29.25" customHeight="true" spans="1:6">
      <c r="A7" s="151" t="s">
        <v>565</v>
      </c>
      <c r="B7" s="150">
        <v>263428</v>
      </c>
      <c r="C7" s="150">
        <v>2037387</v>
      </c>
      <c r="D7" s="150">
        <v>2016156</v>
      </c>
      <c r="E7" s="154">
        <v>98.9579299367278</v>
      </c>
      <c r="F7" s="154">
        <v>3423.26995666154</v>
      </c>
    </row>
    <row r="8" ht="29.25" customHeight="true" spans="1:6">
      <c r="A8" s="151" t="s">
        <v>688</v>
      </c>
      <c r="B8" s="150">
        <v>739261</v>
      </c>
      <c r="C8" s="150">
        <v>660924</v>
      </c>
      <c r="D8" s="150">
        <v>143235</v>
      </c>
      <c r="E8" s="154">
        <v>21.6719320224413</v>
      </c>
      <c r="F8" s="154">
        <v>-75.814009249894</v>
      </c>
    </row>
    <row r="9" ht="27.95" customHeight="true" spans="1:9">
      <c r="A9" s="151" t="s">
        <v>689</v>
      </c>
      <c r="B9" s="150">
        <v>114900</v>
      </c>
      <c r="C9" s="150">
        <v>105187</v>
      </c>
      <c r="D9" s="150">
        <v>105187</v>
      </c>
      <c r="E9" s="154">
        <v>100</v>
      </c>
      <c r="F9" s="154">
        <v>17.325495794945</v>
      </c>
      <c r="G9" s="24"/>
      <c r="H9" s="155"/>
      <c r="I9" s="156"/>
    </row>
    <row r="10" ht="27.95" customHeight="true" spans="1:9">
      <c r="A10" s="151" t="s">
        <v>690</v>
      </c>
      <c r="B10" s="150">
        <v>1000</v>
      </c>
      <c r="C10" s="150">
        <v>1614</v>
      </c>
      <c r="D10" s="150">
        <v>1614</v>
      </c>
      <c r="E10" s="154">
        <v>100</v>
      </c>
      <c r="F10" s="154">
        <v>144.545454545455</v>
      </c>
      <c r="G10" s="24"/>
      <c r="H10" s="155"/>
      <c r="I10" s="156"/>
    </row>
    <row r="11" s="147" customFormat="true" ht="29.25" customHeight="true" spans="1:6">
      <c r="A11" s="149" t="s">
        <v>691</v>
      </c>
      <c r="B11" s="150">
        <v>1837325</v>
      </c>
      <c r="C11" s="150">
        <v>3068800.35</v>
      </c>
      <c r="D11" s="150">
        <v>3047792</v>
      </c>
      <c r="E11" s="154">
        <v>99.3154214154075</v>
      </c>
      <c r="F11" s="154">
        <v>94.1493854701628</v>
      </c>
    </row>
    <row r="12" ht="29.25" customHeight="true" spans="1:6">
      <c r="A12" s="151" t="s">
        <v>692</v>
      </c>
      <c r="B12" s="150">
        <v>1118589</v>
      </c>
      <c r="C12" s="150">
        <v>2805792</v>
      </c>
      <c r="D12" s="150">
        <v>2266222</v>
      </c>
      <c r="E12" s="154">
        <v>80.7694226799421</v>
      </c>
      <c r="F12" s="154">
        <v>206.204423450313</v>
      </c>
    </row>
    <row r="13" ht="29.25" customHeight="true" spans="1:6">
      <c r="A13" s="151" t="s">
        <v>693</v>
      </c>
      <c r="B13" s="150">
        <v>242000</v>
      </c>
      <c r="C13" s="150">
        <v>242000</v>
      </c>
      <c r="D13" s="150">
        <v>242000</v>
      </c>
      <c r="E13" s="154">
        <v>100</v>
      </c>
      <c r="F13" s="154">
        <v>706.666666666667</v>
      </c>
    </row>
    <row r="14" ht="29.25" customHeight="true" spans="1:6">
      <c r="A14" s="152" t="s">
        <v>694</v>
      </c>
      <c r="B14" s="150"/>
      <c r="C14" s="150"/>
      <c r="D14" s="150"/>
      <c r="E14" s="154"/>
      <c r="F14" s="154"/>
    </row>
    <row r="15" ht="29.25" customHeight="true" spans="1:6">
      <c r="A15" s="151" t="s">
        <v>695</v>
      </c>
      <c r="B15" s="150">
        <v>476736</v>
      </c>
      <c r="C15" s="150"/>
      <c r="D15" s="150"/>
      <c r="E15" s="154"/>
      <c r="F15" s="154">
        <v>-100</v>
      </c>
    </row>
    <row r="16" ht="29.25" customHeight="true" spans="1:6">
      <c r="A16" s="149" t="s">
        <v>696</v>
      </c>
      <c r="B16" s="150">
        <v>0</v>
      </c>
      <c r="C16" s="150">
        <v>21008.3500000001</v>
      </c>
      <c r="D16" s="150">
        <v>539570</v>
      </c>
      <c r="E16" s="154">
        <v>2568.35972363369</v>
      </c>
      <c r="F16" s="154">
        <v>-25.8568639117488</v>
      </c>
    </row>
  </sheetData>
  <mergeCells count="7">
    <mergeCell ref="A1:F1"/>
    <mergeCell ref="A3:A4"/>
    <mergeCell ref="B3:B4"/>
    <mergeCell ref="C3:C4"/>
    <mergeCell ref="D3:D4"/>
    <mergeCell ref="E3:E4"/>
    <mergeCell ref="F3:F4"/>
  </mergeCells>
  <printOptions horizontalCentered="true"/>
  <pageMargins left="0.590277777777778" right="0.590277777777778" top="0.984027777777778" bottom="0.590277777777778" header="0.590277777777778" footer="0.236111111111111"/>
  <pageSetup paperSize="9" scale="94"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true"/>
  </sheetPr>
  <dimension ref="A1:F23"/>
  <sheetViews>
    <sheetView showGridLines="0" showZeros="0" workbookViewId="0">
      <pane xSplit="2" ySplit="5" topLeftCell="C6" activePane="bottomRight" state="frozen"/>
      <selection/>
      <selection pane="topRight"/>
      <selection pane="bottomLeft"/>
      <selection pane="bottomRight" activeCell="F12" sqref="F12"/>
    </sheetView>
  </sheetViews>
  <sheetFormatPr defaultColWidth="9" defaultRowHeight="14.25" outlineLevelCol="5"/>
  <cols>
    <col min="1" max="1" width="38.875" style="155" customWidth="true"/>
    <col min="2" max="4" width="13.875" style="159" customWidth="true"/>
    <col min="5" max="5" width="13.125" style="159" customWidth="true"/>
    <col min="6" max="6" width="13.125" style="160" customWidth="true"/>
    <col min="7" max="16384" width="9" style="155"/>
  </cols>
  <sheetData>
    <row r="1" s="157" customFormat="true" ht="48" customHeight="true" spans="1:6">
      <c r="A1" s="161" t="s">
        <v>697</v>
      </c>
      <c r="B1" s="161"/>
      <c r="C1" s="161"/>
      <c r="D1" s="161"/>
      <c r="E1" s="161"/>
      <c r="F1" s="161"/>
    </row>
    <row r="2" spans="1:6">
      <c r="A2" s="29" t="s">
        <v>698</v>
      </c>
      <c r="F2" s="168" t="s">
        <v>40</v>
      </c>
    </row>
    <row r="3" ht="20.1" customHeight="true" spans="1:6">
      <c r="A3" s="30" t="s">
        <v>41</v>
      </c>
      <c r="B3" s="31" t="s">
        <v>42</v>
      </c>
      <c r="C3" s="31" t="s">
        <v>43</v>
      </c>
      <c r="D3" s="31" t="s">
        <v>44</v>
      </c>
      <c r="E3" s="31" t="s">
        <v>45</v>
      </c>
      <c r="F3" s="31" t="s">
        <v>554</v>
      </c>
    </row>
    <row r="4" s="158" customFormat="true" ht="20.1" customHeight="true" spans="1:6">
      <c r="A4" s="30"/>
      <c r="B4" s="32"/>
      <c r="C4" s="32"/>
      <c r="D4" s="32"/>
      <c r="E4" s="32"/>
      <c r="F4" s="32"/>
    </row>
    <row r="5" ht="39" customHeight="true" spans="1:6">
      <c r="A5" s="162" t="s">
        <v>667</v>
      </c>
      <c r="B5" s="163">
        <v>702200</v>
      </c>
      <c r="C5" s="164">
        <v>130000</v>
      </c>
      <c r="D5" s="164">
        <v>128730</v>
      </c>
      <c r="E5" s="169">
        <v>99.0230769230769</v>
      </c>
      <c r="F5" s="169">
        <v>-9.05044510385757</v>
      </c>
    </row>
    <row r="6" ht="39" customHeight="true" spans="1:6">
      <c r="A6" s="165" t="s">
        <v>668</v>
      </c>
      <c r="B6" s="163"/>
      <c r="C6" s="164"/>
      <c r="D6" s="164"/>
      <c r="E6" s="169"/>
      <c r="F6" s="169"/>
    </row>
    <row r="7" ht="39" customHeight="true" spans="1:6">
      <c r="A7" s="165" t="s">
        <v>669</v>
      </c>
      <c r="B7" s="163"/>
      <c r="C7" s="164"/>
      <c r="D7" s="164"/>
      <c r="E7" s="169"/>
      <c r="F7" s="169"/>
    </row>
    <row r="8" ht="39" customHeight="true" spans="1:6">
      <c r="A8" s="165" t="s">
        <v>670</v>
      </c>
      <c r="B8" s="163">
        <v>700000</v>
      </c>
      <c r="C8" s="164">
        <v>123500</v>
      </c>
      <c r="D8" s="164">
        <v>122372</v>
      </c>
      <c r="E8" s="169">
        <v>99.0866396761134</v>
      </c>
      <c r="F8" s="169">
        <v>-11.3535441341592</v>
      </c>
    </row>
    <row r="9" ht="39" customHeight="true" spans="1:6">
      <c r="A9" s="165" t="s">
        <v>671</v>
      </c>
      <c r="B9" s="163"/>
      <c r="C9" s="164"/>
      <c r="D9" s="164">
        <v>90387</v>
      </c>
      <c r="E9" s="169"/>
      <c r="F9" s="169">
        <v>4.58311156364983</v>
      </c>
    </row>
    <row r="10" ht="39" customHeight="true" spans="1:6">
      <c r="A10" s="165" t="s">
        <v>672</v>
      </c>
      <c r="B10" s="163"/>
      <c r="C10" s="164"/>
      <c r="D10" s="164">
        <v>369</v>
      </c>
      <c r="E10" s="169"/>
      <c r="F10" s="169"/>
    </row>
    <row r="11" ht="39" customHeight="true" spans="1:6">
      <c r="A11" s="165" t="s">
        <v>673</v>
      </c>
      <c r="B11" s="163"/>
      <c r="C11" s="164"/>
      <c r="D11" s="164">
        <v>32769</v>
      </c>
      <c r="E11" s="169"/>
      <c r="F11" s="169">
        <v>-660.920917494009</v>
      </c>
    </row>
    <row r="12" ht="39" customHeight="true" spans="1:6">
      <c r="A12" s="165" t="s">
        <v>674</v>
      </c>
      <c r="B12" s="163"/>
      <c r="C12" s="164"/>
      <c r="D12" s="164">
        <v>-1164</v>
      </c>
      <c r="E12" s="169"/>
      <c r="F12" s="169">
        <v>-102.025721793912</v>
      </c>
    </row>
    <row r="13" ht="39" customHeight="true" spans="1:6">
      <c r="A13" s="165" t="s">
        <v>675</v>
      </c>
      <c r="B13" s="163"/>
      <c r="C13" s="164"/>
      <c r="D13" s="164">
        <v>11</v>
      </c>
      <c r="E13" s="169"/>
      <c r="F13" s="169"/>
    </row>
    <row r="14" ht="39" customHeight="true" spans="1:6">
      <c r="A14" s="165" t="s">
        <v>676</v>
      </c>
      <c r="B14" s="163">
        <v>1000</v>
      </c>
      <c r="C14" s="164">
        <v>4820</v>
      </c>
      <c r="D14" s="164">
        <v>4681</v>
      </c>
      <c r="E14" s="169">
        <v>97.1161825726141</v>
      </c>
      <c r="F14" s="169">
        <v>322.091974752029</v>
      </c>
    </row>
    <row r="15" ht="39" customHeight="true" spans="1:6">
      <c r="A15" s="165" t="s">
        <v>677</v>
      </c>
      <c r="B15" s="163">
        <v>1200</v>
      </c>
      <c r="C15" s="164">
        <v>1680</v>
      </c>
      <c r="D15" s="164">
        <v>1677</v>
      </c>
      <c r="E15" s="169">
        <v>99.8214285714286</v>
      </c>
      <c r="F15" s="169">
        <v>-29.7150041911148</v>
      </c>
    </row>
    <row r="16" ht="39" customHeight="true" spans="1:6">
      <c r="A16" s="166" t="s">
        <v>678</v>
      </c>
      <c r="B16" s="163">
        <v>702200</v>
      </c>
      <c r="C16" s="164">
        <v>130000</v>
      </c>
      <c r="D16" s="164">
        <v>128730</v>
      </c>
      <c r="E16" s="169">
        <v>99.0230769230769</v>
      </c>
      <c r="F16" s="169">
        <v>-9.05044510385757</v>
      </c>
    </row>
    <row r="17" ht="39" customHeight="true" spans="1:6">
      <c r="A17" s="152" t="s">
        <v>679</v>
      </c>
      <c r="B17" s="164"/>
      <c r="C17" s="164">
        <v>13112.65</v>
      </c>
      <c r="D17" s="164">
        <v>12404</v>
      </c>
      <c r="E17" s="169">
        <v>94.5956766938796</v>
      </c>
      <c r="F17" s="169">
        <v>-347.881694644285</v>
      </c>
    </row>
    <row r="18" ht="39" customHeight="true" spans="1:6">
      <c r="A18" s="152" t="s">
        <v>680</v>
      </c>
      <c r="B18" s="164"/>
      <c r="C18" s="164">
        <v>1776000</v>
      </c>
      <c r="D18" s="164">
        <v>1776000</v>
      </c>
      <c r="E18" s="169">
        <v>100</v>
      </c>
      <c r="F18" s="169">
        <v>123.452440865627</v>
      </c>
    </row>
    <row r="19" ht="39" customHeight="true" spans="1:6">
      <c r="A19" s="152" t="s">
        <v>681</v>
      </c>
      <c r="B19" s="164">
        <v>242000</v>
      </c>
      <c r="C19" s="164">
        <v>242000</v>
      </c>
      <c r="D19" s="164">
        <v>242000</v>
      </c>
      <c r="E19" s="169">
        <v>100</v>
      </c>
      <c r="F19" s="169">
        <v>706.666666666667</v>
      </c>
    </row>
    <row r="20" ht="39" customHeight="true" spans="1:6">
      <c r="A20" s="152" t="s">
        <v>682</v>
      </c>
      <c r="B20" s="164">
        <v>763261</v>
      </c>
      <c r="C20" s="164">
        <v>717783</v>
      </c>
      <c r="D20" s="164">
        <v>717783</v>
      </c>
      <c r="E20" s="169">
        <v>100</v>
      </c>
      <c r="F20" s="169">
        <v>31.9883491503669</v>
      </c>
    </row>
    <row r="21" ht="39" customHeight="true" spans="1:6">
      <c r="A21" s="152" t="s">
        <v>683</v>
      </c>
      <c r="B21" s="164">
        <v>129864</v>
      </c>
      <c r="C21" s="164">
        <v>178954.7</v>
      </c>
      <c r="D21" s="164">
        <v>159925</v>
      </c>
      <c r="E21" s="169">
        <v>89.3661915557401</v>
      </c>
      <c r="F21" s="169">
        <v>143.598726599747</v>
      </c>
    </row>
    <row r="22" ht="39" customHeight="true" spans="1:6">
      <c r="A22" s="167" t="s">
        <v>699</v>
      </c>
      <c r="B22" s="164"/>
      <c r="C22" s="164">
        <v>528</v>
      </c>
      <c r="D22" s="164">
        <v>528</v>
      </c>
      <c r="E22" s="169">
        <v>100</v>
      </c>
      <c r="F22" s="169"/>
    </row>
    <row r="23" ht="39" customHeight="true" spans="1:6">
      <c r="A23" s="166" t="s">
        <v>684</v>
      </c>
      <c r="B23" s="164">
        <v>1837325</v>
      </c>
      <c r="C23" s="164">
        <v>3057322.35</v>
      </c>
      <c r="D23" s="164">
        <v>3036314</v>
      </c>
      <c r="E23" s="169">
        <v>99.3128513256052</v>
      </c>
      <c r="F23" s="169">
        <v>93.2960701803528</v>
      </c>
    </row>
  </sheetData>
  <mergeCells count="7">
    <mergeCell ref="A1:F1"/>
    <mergeCell ref="A3:A4"/>
    <mergeCell ref="B3:B4"/>
    <mergeCell ref="C3:C4"/>
    <mergeCell ref="D3:D4"/>
    <mergeCell ref="E3:E4"/>
    <mergeCell ref="F3:F4"/>
  </mergeCells>
  <printOptions horizontalCentered="true"/>
  <pageMargins left="0.590551181102362" right="0.590551181102362" top="0.78740157480315" bottom="0.590551181102362" header="0.590551181102362" footer="0.236220472440945"/>
  <pageSetup paperSize="9" scale="97" orientation="landscape"/>
  <headerFooter alignWithMargins="0"/>
  <rowBreaks count="1" manualBreakCount="1">
    <brk id="7"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16"/>
  <sheetViews>
    <sheetView showGridLines="0" showZeros="0" workbookViewId="0">
      <pane xSplit="2" ySplit="5" topLeftCell="C6" activePane="bottomRight" state="frozen"/>
      <selection/>
      <selection pane="topRight"/>
      <selection pane="bottomLeft"/>
      <selection pane="bottomRight" activeCell="E14" sqref="E14"/>
    </sheetView>
  </sheetViews>
  <sheetFormatPr defaultColWidth="9" defaultRowHeight="14.25"/>
  <cols>
    <col min="1" max="1" width="41.75" style="50" customWidth="true"/>
    <col min="2" max="4" width="15" style="50" customWidth="true"/>
    <col min="5" max="6" width="12" style="50" customWidth="true"/>
    <col min="7" max="16384" width="9" style="50"/>
  </cols>
  <sheetData>
    <row r="1" s="49" customFormat="true" ht="48" customHeight="true" spans="1:6">
      <c r="A1" s="148" t="s">
        <v>700</v>
      </c>
      <c r="B1" s="148"/>
      <c r="C1" s="148"/>
      <c r="D1" s="148"/>
      <c r="E1" s="148"/>
      <c r="F1" s="148"/>
    </row>
    <row r="2" s="24" customFormat="true" spans="1:6">
      <c r="A2" s="29" t="s">
        <v>701</v>
      </c>
      <c r="F2" s="153" t="s">
        <v>40</v>
      </c>
    </row>
    <row r="3" s="24" customFormat="true" ht="20.1" customHeight="true" spans="1:6">
      <c r="A3" s="30" t="s">
        <v>41</v>
      </c>
      <c r="B3" s="31" t="s">
        <v>42</v>
      </c>
      <c r="C3" s="31" t="s">
        <v>43</v>
      </c>
      <c r="D3" s="31" t="s">
        <v>44</v>
      </c>
      <c r="E3" s="31" t="s">
        <v>45</v>
      </c>
      <c r="F3" s="31" t="s">
        <v>554</v>
      </c>
    </row>
    <row r="4" s="25" customFormat="true" ht="20.1" customHeight="true" spans="1:6">
      <c r="A4" s="30"/>
      <c r="B4" s="32"/>
      <c r="C4" s="32"/>
      <c r="D4" s="32"/>
      <c r="E4" s="32"/>
      <c r="F4" s="32"/>
    </row>
    <row r="5" ht="30.75" customHeight="true" spans="1:6">
      <c r="A5" s="149" t="s">
        <v>687</v>
      </c>
      <c r="B5" s="150">
        <v>1118589</v>
      </c>
      <c r="C5" s="150">
        <v>2794314</v>
      </c>
      <c r="D5" s="150">
        <v>2254744</v>
      </c>
      <c r="E5" s="154">
        <v>80.6904306387901</v>
      </c>
      <c r="F5" s="154">
        <v>204.653554041948</v>
      </c>
    </row>
    <row r="6" ht="30.75" customHeight="true" spans="1:6">
      <c r="A6" s="151" t="s">
        <v>562</v>
      </c>
      <c r="B6" s="150"/>
      <c r="C6" s="150">
        <v>680</v>
      </c>
      <c r="D6" s="150">
        <v>30</v>
      </c>
      <c r="E6" s="154">
        <v>4.41176470588235</v>
      </c>
      <c r="F6" s="154">
        <v>-91.1764705882353</v>
      </c>
    </row>
    <row r="7" ht="30.75" customHeight="true" spans="1:6">
      <c r="A7" s="151" t="s">
        <v>565</v>
      </c>
      <c r="B7" s="150">
        <v>263428</v>
      </c>
      <c r="C7" s="150">
        <v>2028859</v>
      </c>
      <c r="D7" s="150">
        <v>2007628</v>
      </c>
      <c r="E7" s="154">
        <v>98.9535497538271</v>
      </c>
      <c r="F7" s="154">
        <v>3408.36711869146</v>
      </c>
    </row>
    <row r="8" ht="30.75" customHeight="true" spans="1:6">
      <c r="A8" s="151" t="s">
        <v>688</v>
      </c>
      <c r="B8" s="150">
        <v>739261</v>
      </c>
      <c r="C8" s="150">
        <v>657974</v>
      </c>
      <c r="D8" s="150">
        <v>140285</v>
      </c>
      <c r="E8" s="154">
        <v>21.3207512758863</v>
      </c>
      <c r="F8" s="154">
        <v>-76.3121324230906</v>
      </c>
    </row>
    <row r="9" ht="27.95" customHeight="true" spans="1:9">
      <c r="A9" s="151" t="s">
        <v>689</v>
      </c>
      <c r="B9" s="150">
        <v>114900</v>
      </c>
      <c r="C9" s="150">
        <v>105187</v>
      </c>
      <c r="D9" s="150">
        <v>105187</v>
      </c>
      <c r="E9" s="154">
        <v>100</v>
      </c>
      <c r="F9" s="154">
        <v>17.325495794945</v>
      </c>
      <c r="G9" s="24"/>
      <c r="H9" s="155"/>
      <c r="I9" s="156"/>
    </row>
    <row r="10" ht="27.95" customHeight="true" spans="1:9">
      <c r="A10" s="151" t="s">
        <v>690</v>
      </c>
      <c r="B10" s="150">
        <v>1000</v>
      </c>
      <c r="C10" s="150">
        <v>1614</v>
      </c>
      <c r="D10" s="150">
        <v>1614</v>
      </c>
      <c r="E10" s="154">
        <v>100</v>
      </c>
      <c r="F10" s="154">
        <v>144.545454545455</v>
      </c>
      <c r="G10" s="24"/>
      <c r="H10" s="155"/>
      <c r="I10" s="156"/>
    </row>
    <row r="11" ht="27.95" customHeight="true" spans="1:9">
      <c r="A11" s="149" t="s">
        <v>691</v>
      </c>
      <c r="B11" s="150">
        <v>1837325</v>
      </c>
      <c r="C11" s="150">
        <v>3057322.35</v>
      </c>
      <c r="D11" s="150">
        <v>3036314</v>
      </c>
      <c r="E11" s="154">
        <v>99.3128513256052</v>
      </c>
      <c r="F11" s="154">
        <v>93.4182179080632</v>
      </c>
      <c r="G11" s="24"/>
      <c r="H11" s="155"/>
      <c r="I11" s="156"/>
    </row>
    <row r="12" s="147" customFormat="true" ht="30.75" customHeight="true" spans="1:6">
      <c r="A12" s="151" t="s">
        <v>692</v>
      </c>
      <c r="B12" s="150">
        <v>1118589</v>
      </c>
      <c r="C12" s="150">
        <v>2794314</v>
      </c>
      <c r="D12" s="150">
        <v>2254744</v>
      </c>
      <c r="E12" s="154">
        <v>80.6904306387901</v>
      </c>
      <c r="F12" s="154">
        <v>204.653554041948</v>
      </c>
    </row>
    <row r="13" ht="30.75" customHeight="true" spans="1:6">
      <c r="A13" s="151" t="s">
        <v>693</v>
      </c>
      <c r="B13" s="150">
        <v>242000</v>
      </c>
      <c r="C13" s="150">
        <v>242000</v>
      </c>
      <c r="D13" s="150">
        <v>242000</v>
      </c>
      <c r="E13" s="154">
        <v>100</v>
      </c>
      <c r="F13" s="154">
        <v>706.666666666667</v>
      </c>
    </row>
    <row r="14" ht="30.75" customHeight="true" spans="1:6">
      <c r="A14" s="152" t="s">
        <v>694</v>
      </c>
      <c r="B14" s="150"/>
      <c r="C14" s="150"/>
      <c r="D14" s="150"/>
      <c r="E14" s="154"/>
      <c r="F14" s="154"/>
    </row>
    <row r="15" ht="30.75" customHeight="true" spans="1:6">
      <c r="A15" s="151" t="s">
        <v>695</v>
      </c>
      <c r="B15" s="150">
        <v>476736</v>
      </c>
      <c r="C15" s="150"/>
      <c r="D15" s="150"/>
      <c r="E15" s="154"/>
      <c r="F15" s="154">
        <v>-100</v>
      </c>
    </row>
    <row r="16" ht="30.75" customHeight="true" spans="1:6">
      <c r="A16" s="149" t="s">
        <v>696</v>
      </c>
      <c r="B16" s="150">
        <v>0</v>
      </c>
      <c r="C16" s="150">
        <v>21008.3500000001</v>
      </c>
      <c r="D16" s="150">
        <v>539570</v>
      </c>
      <c r="E16" s="154">
        <v>2568.35972363369</v>
      </c>
      <c r="F16" s="154"/>
    </row>
  </sheetData>
  <mergeCells count="7">
    <mergeCell ref="A1:F1"/>
    <mergeCell ref="A3:A4"/>
    <mergeCell ref="B3:B4"/>
    <mergeCell ref="C3:C4"/>
    <mergeCell ref="D3:D4"/>
    <mergeCell ref="E3:E4"/>
    <mergeCell ref="F3:F4"/>
  </mergeCells>
  <printOptions horizontalCentered="true"/>
  <pageMargins left="0.590277777777778" right="0.590277777777778" top="0.984027777777778" bottom="0.590277777777778" header="0.590277777777778" footer="0.236111111111111"/>
  <pageSetup paperSize="9" scale="94" orientation="landscape"/>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D163"/>
  <sheetViews>
    <sheetView showGridLines="0" showZeros="0" workbookViewId="0">
      <pane ySplit="3" topLeftCell="A4" activePane="bottomLeft" state="frozen"/>
      <selection/>
      <selection pane="bottomLeft" activeCell="B4" sqref="B4"/>
    </sheetView>
  </sheetViews>
  <sheetFormatPr defaultColWidth="9" defaultRowHeight="14.25" outlineLevelCol="3"/>
  <cols>
    <col min="1" max="1" width="61.5" style="135" customWidth="true"/>
    <col min="2" max="2" width="18.25" style="136" customWidth="true"/>
    <col min="3" max="3" width="15.875" style="136" customWidth="true"/>
    <col min="4" max="4" width="18.625" style="136" customWidth="true"/>
    <col min="5" max="16384" width="9" style="135"/>
  </cols>
  <sheetData>
    <row r="1" ht="48" customHeight="true" spans="1:4">
      <c r="A1" s="28" t="s">
        <v>702</v>
      </c>
      <c r="B1" s="28"/>
      <c r="C1" s="28"/>
      <c r="D1" s="28"/>
    </row>
    <row r="2" spans="1:4">
      <c r="A2" s="29" t="s">
        <v>703</v>
      </c>
      <c r="B2" s="137"/>
      <c r="D2" s="138" t="s">
        <v>40</v>
      </c>
    </row>
    <row r="3" ht="37.5" customHeight="true" spans="1:4">
      <c r="A3" s="30" t="s">
        <v>41</v>
      </c>
      <c r="B3" s="139" t="s">
        <v>43</v>
      </c>
      <c r="C3" s="139" t="s">
        <v>704</v>
      </c>
      <c r="D3" s="30" t="s">
        <v>82</v>
      </c>
    </row>
    <row r="4" s="134" customFormat="true" ht="29" customHeight="true" spans="1:4">
      <c r="A4" s="16" t="s">
        <v>687</v>
      </c>
      <c r="B4" s="140">
        <v>2794314</v>
      </c>
      <c r="C4" s="140">
        <v>2254744</v>
      </c>
      <c r="D4" s="141">
        <v>80.69</v>
      </c>
    </row>
    <row r="5" spans="1:4">
      <c r="A5" s="142" t="s">
        <v>151</v>
      </c>
      <c r="B5" s="143">
        <v>680</v>
      </c>
      <c r="C5" s="143">
        <v>30</v>
      </c>
      <c r="D5" s="144">
        <v>4.41176470588235</v>
      </c>
    </row>
    <row r="6" spans="1:4">
      <c r="A6" s="145" t="s">
        <v>705</v>
      </c>
      <c r="B6" s="143">
        <v>680</v>
      </c>
      <c r="C6" s="143">
        <v>30</v>
      </c>
      <c r="D6" s="144">
        <v>4.41176470588235</v>
      </c>
    </row>
    <row r="7" spans="1:4">
      <c r="A7" s="146" t="s">
        <v>706</v>
      </c>
      <c r="B7" s="143">
        <v>680</v>
      </c>
      <c r="C7" s="143">
        <v>30</v>
      </c>
      <c r="D7" s="144">
        <v>4.41176470588235</v>
      </c>
    </row>
    <row r="8" spans="1:4">
      <c r="A8" s="142" t="s">
        <v>154</v>
      </c>
      <c r="B8" s="143">
        <v>2028858.720374</v>
      </c>
      <c r="C8" s="143">
        <v>2007628.082705</v>
      </c>
      <c r="D8" s="144">
        <v>98.953567468459</v>
      </c>
    </row>
    <row r="9" spans="1:4">
      <c r="A9" s="145" t="s">
        <v>707</v>
      </c>
      <c r="B9" s="143">
        <v>197981.222624889</v>
      </c>
      <c r="C9" s="143">
        <v>195909.482705</v>
      </c>
      <c r="D9" s="144">
        <v>98.953567468459</v>
      </c>
    </row>
    <row r="10" spans="1:4">
      <c r="A10" s="146" t="s">
        <v>708</v>
      </c>
      <c r="B10" s="143">
        <v>64239.9237796676</v>
      </c>
      <c r="C10" s="143">
        <v>63567.696319</v>
      </c>
      <c r="D10" s="144">
        <v>98.953567468459</v>
      </c>
    </row>
    <row r="11" spans="1:4">
      <c r="A11" s="146" t="s">
        <v>709</v>
      </c>
      <c r="B11" s="143">
        <v>16173.8139204545</v>
      </c>
      <c r="C11" s="143">
        <v>16004.56587</v>
      </c>
      <c r="D11" s="144">
        <v>98.953567468459</v>
      </c>
    </row>
    <row r="12" spans="1:4">
      <c r="A12" s="146" t="s">
        <v>710</v>
      </c>
      <c r="B12" s="143">
        <v>151.586247810431</v>
      </c>
      <c r="C12" s="143">
        <v>150</v>
      </c>
      <c r="D12" s="144">
        <v>98.953567468459</v>
      </c>
    </row>
    <row r="13" spans="1:4">
      <c r="A13" s="146" t="s">
        <v>711</v>
      </c>
      <c r="B13" s="143">
        <v>0</v>
      </c>
      <c r="C13" s="143">
        <v>0</v>
      </c>
      <c r="D13" s="144"/>
    </row>
    <row r="14" spans="1:4">
      <c r="A14" s="146" t="s">
        <v>712</v>
      </c>
      <c r="B14" s="143">
        <v>101.057498540287</v>
      </c>
      <c r="C14" s="143">
        <v>100</v>
      </c>
      <c r="D14" s="144">
        <v>98.953567468459</v>
      </c>
    </row>
    <row r="15" spans="1:4">
      <c r="A15" s="146" t="s">
        <v>713</v>
      </c>
      <c r="B15" s="143">
        <v>115511.477627558</v>
      </c>
      <c r="C15" s="143">
        <v>114302.727948</v>
      </c>
      <c r="D15" s="144">
        <v>98.953567468459</v>
      </c>
    </row>
    <row r="16" spans="1:4">
      <c r="A16" s="146" t="s">
        <v>714</v>
      </c>
      <c r="B16" s="143">
        <v>472.235829343846</v>
      </c>
      <c r="C16" s="143">
        <v>467.2942</v>
      </c>
      <c r="D16" s="144">
        <v>98.953567468459</v>
      </c>
    </row>
    <row r="17" spans="1:4">
      <c r="A17" s="146" t="s">
        <v>715</v>
      </c>
      <c r="B17" s="143">
        <v>1331.12772151429</v>
      </c>
      <c r="C17" s="143">
        <v>1317.198368</v>
      </c>
      <c r="D17" s="144">
        <v>98.953567468459</v>
      </c>
    </row>
    <row r="18" spans="1:4">
      <c r="A18" s="145" t="s">
        <v>716</v>
      </c>
      <c r="B18" s="143">
        <v>0</v>
      </c>
      <c r="C18" s="143">
        <v>0</v>
      </c>
      <c r="D18" s="144"/>
    </row>
    <row r="19" spans="1:4">
      <c r="A19" s="146" t="s">
        <v>717</v>
      </c>
      <c r="B19" s="143">
        <v>0</v>
      </c>
      <c r="C19" s="143">
        <v>0</v>
      </c>
      <c r="D19" s="144"/>
    </row>
    <row r="20" spans="1:4">
      <c r="A20" s="145" t="s">
        <v>718</v>
      </c>
      <c r="B20" s="143">
        <v>18.7966947284934</v>
      </c>
      <c r="C20" s="143">
        <v>18.6</v>
      </c>
      <c r="D20" s="144">
        <v>98.953567468459</v>
      </c>
    </row>
    <row r="21" spans="1:4">
      <c r="A21" s="146" t="s">
        <v>719</v>
      </c>
      <c r="B21" s="143">
        <v>18.7966947284934</v>
      </c>
      <c r="C21" s="143">
        <v>18.6</v>
      </c>
      <c r="D21" s="144">
        <v>98.953567468459</v>
      </c>
    </row>
    <row r="22" spans="1:4">
      <c r="A22" s="145" t="s">
        <v>720</v>
      </c>
      <c r="B22" s="143">
        <v>1830858.70105438</v>
      </c>
      <c r="C22" s="143">
        <v>1811700</v>
      </c>
      <c r="D22" s="144">
        <v>98.953567468459</v>
      </c>
    </row>
    <row r="23" spans="1:4">
      <c r="A23" s="146" t="s">
        <v>721</v>
      </c>
      <c r="B23" s="143">
        <v>1830858.70105438</v>
      </c>
      <c r="C23" s="143">
        <v>1811700</v>
      </c>
      <c r="D23" s="144">
        <v>98.953567468459</v>
      </c>
    </row>
    <row r="24" spans="1:4">
      <c r="A24" s="142" t="s">
        <v>166</v>
      </c>
      <c r="B24" s="143">
        <v>657974</v>
      </c>
      <c r="C24" s="143">
        <v>140284.714769</v>
      </c>
      <c r="D24" s="144">
        <v>21.3207079259971</v>
      </c>
    </row>
    <row r="25" spans="1:4">
      <c r="A25" s="145" t="s">
        <v>722</v>
      </c>
      <c r="B25" s="143">
        <v>650586.943836262</v>
      </c>
      <c r="C25" s="143">
        <v>138709.7421</v>
      </c>
      <c r="D25" s="144">
        <v>21.3207079259971</v>
      </c>
    </row>
    <row r="26" spans="1:4">
      <c r="A26" s="146" t="s">
        <v>723</v>
      </c>
      <c r="B26" s="143">
        <v>45.6931356773624</v>
      </c>
      <c r="C26" s="143">
        <v>9.7421</v>
      </c>
      <c r="D26" s="144">
        <v>21.3207079259971</v>
      </c>
    </row>
    <row r="27" spans="1:4">
      <c r="A27" s="146" t="s">
        <v>724</v>
      </c>
      <c r="B27" s="143">
        <v>650541.250700584</v>
      </c>
      <c r="C27" s="143">
        <v>138700</v>
      </c>
      <c r="D27" s="144">
        <v>21.3207079259971</v>
      </c>
    </row>
    <row r="28" spans="1:4">
      <c r="A28" s="145" t="s">
        <v>725</v>
      </c>
      <c r="B28" s="143">
        <v>7387.05616373826</v>
      </c>
      <c r="C28" s="143">
        <v>1574.972669</v>
      </c>
      <c r="D28" s="144">
        <v>21.3207079259971</v>
      </c>
    </row>
    <row r="29" spans="1:4">
      <c r="A29" s="146" t="s">
        <v>726</v>
      </c>
      <c r="B29" s="143">
        <v>5998.77313848709</v>
      </c>
      <c r="C29" s="143">
        <v>1278.9809</v>
      </c>
      <c r="D29" s="144">
        <v>21.3207079259971</v>
      </c>
    </row>
    <row r="30" spans="1:4">
      <c r="A30" s="146" t="s">
        <v>727</v>
      </c>
      <c r="B30" s="143">
        <v>1165.49492569618</v>
      </c>
      <c r="C30" s="143">
        <v>248.491769</v>
      </c>
      <c r="D30" s="144">
        <v>21.3207079259971</v>
      </c>
    </row>
    <row r="31" spans="1:4">
      <c r="A31" s="146" t="s">
        <v>728</v>
      </c>
      <c r="B31" s="143">
        <v>222.788099554995</v>
      </c>
      <c r="C31" s="143">
        <v>47.5</v>
      </c>
      <c r="D31" s="144">
        <v>21.3207079259971</v>
      </c>
    </row>
    <row r="32" spans="1:4">
      <c r="A32" s="142" t="s">
        <v>549</v>
      </c>
      <c r="B32" s="143">
        <v>0</v>
      </c>
      <c r="C32" s="143">
        <v>0</v>
      </c>
      <c r="D32" s="144"/>
    </row>
    <row r="33" spans="1:4">
      <c r="A33" s="145" t="s">
        <v>729</v>
      </c>
      <c r="B33" s="143">
        <v>0</v>
      </c>
      <c r="C33" s="143">
        <v>0</v>
      </c>
      <c r="D33" s="144"/>
    </row>
    <row r="34" spans="1:4">
      <c r="A34" s="146" t="s">
        <v>730</v>
      </c>
      <c r="B34" s="143">
        <v>0</v>
      </c>
      <c r="C34" s="143">
        <v>0</v>
      </c>
      <c r="D34" s="144"/>
    </row>
    <row r="35" spans="1:4">
      <c r="A35" s="142" t="s">
        <v>167</v>
      </c>
      <c r="B35" s="143">
        <v>105187.46</v>
      </c>
      <c r="C35" s="143">
        <v>105187.46</v>
      </c>
      <c r="D35" s="144">
        <v>100</v>
      </c>
    </row>
    <row r="36" spans="1:4">
      <c r="A36" s="145" t="s">
        <v>731</v>
      </c>
      <c r="B36" s="143">
        <v>105187.46</v>
      </c>
      <c r="C36" s="143">
        <v>105187.46</v>
      </c>
      <c r="D36" s="144">
        <v>100</v>
      </c>
    </row>
    <row r="37" spans="1:4">
      <c r="A37" s="146" t="s">
        <v>732</v>
      </c>
      <c r="B37" s="143">
        <v>11215.24</v>
      </c>
      <c r="C37" s="143">
        <v>11215.24</v>
      </c>
      <c r="D37" s="144">
        <v>100</v>
      </c>
    </row>
    <row r="38" spans="1:4">
      <c r="A38" s="146" t="s">
        <v>733</v>
      </c>
      <c r="B38" s="143">
        <v>28213.02</v>
      </c>
      <c r="C38" s="143">
        <v>28213.02</v>
      </c>
      <c r="D38" s="144">
        <v>100</v>
      </c>
    </row>
    <row r="39" spans="1:4">
      <c r="A39" s="146" t="s">
        <v>734</v>
      </c>
      <c r="B39" s="143">
        <v>65759.2</v>
      </c>
      <c r="C39" s="143">
        <v>65759.2</v>
      </c>
      <c r="D39" s="144">
        <v>100</v>
      </c>
    </row>
    <row r="40" spans="1:4">
      <c r="A40" s="142" t="s">
        <v>480</v>
      </c>
      <c r="B40" s="143">
        <v>1614.4</v>
      </c>
      <c r="C40" s="143">
        <v>1614.4</v>
      </c>
      <c r="D40" s="144">
        <v>100</v>
      </c>
    </row>
    <row r="41" spans="1:4">
      <c r="A41" s="145" t="s">
        <v>735</v>
      </c>
      <c r="B41" s="143">
        <v>1614.4</v>
      </c>
      <c r="C41" s="143">
        <v>1614.4</v>
      </c>
      <c r="D41" s="144">
        <v>100</v>
      </c>
    </row>
    <row r="42" spans="1:4">
      <c r="A42" s="146" t="s">
        <v>736</v>
      </c>
      <c r="B42" s="143">
        <v>73.6</v>
      </c>
      <c r="C42" s="143">
        <v>73.6</v>
      </c>
      <c r="D42" s="144">
        <v>100</v>
      </c>
    </row>
    <row r="43" spans="1:4">
      <c r="A43" s="146" t="s">
        <v>737</v>
      </c>
      <c r="B43" s="143">
        <v>120</v>
      </c>
      <c r="C43" s="143">
        <v>120</v>
      </c>
      <c r="D43" s="144">
        <v>100</v>
      </c>
    </row>
    <row r="44" spans="1:4">
      <c r="A44" s="146" t="s">
        <v>738</v>
      </c>
      <c r="B44" s="143">
        <v>1420.8</v>
      </c>
      <c r="C44" s="143">
        <v>1420.8</v>
      </c>
      <c r="D44" s="144">
        <v>100</v>
      </c>
    </row>
    <row r="123" spans="2:4">
      <c r="B123" s="135"/>
      <c r="C123" s="135"/>
      <c r="D123" s="135"/>
    </row>
    <row r="124" spans="2:4">
      <c r="B124" s="135"/>
      <c r="C124" s="135"/>
      <c r="D124" s="135"/>
    </row>
    <row r="125" spans="2:4">
      <c r="B125" s="135"/>
      <c r="C125" s="135"/>
      <c r="D125" s="135"/>
    </row>
    <row r="126" spans="2:4">
      <c r="B126" s="135"/>
      <c r="C126" s="135"/>
      <c r="D126" s="135"/>
    </row>
    <row r="127" spans="2:4">
      <c r="B127" s="135"/>
      <c r="C127" s="135"/>
      <c r="D127" s="135"/>
    </row>
    <row r="128" spans="2:4">
      <c r="B128" s="135"/>
      <c r="C128" s="135"/>
      <c r="D128" s="135"/>
    </row>
    <row r="129" spans="2:4">
      <c r="B129" s="135"/>
      <c r="C129" s="135"/>
      <c r="D129" s="135"/>
    </row>
    <row r="130" spans="2:4">
      <c r="B130" s="135"/>
      <c r="C130" s="135"/>
      <c r="D130" s="135"/>
    </row>
    <row r="131" spans="2:4">
      <c r="B131" s="135"/>
      <c r="C131" s="135"/>
      <c r="D131" s="135"/>
    </row>
    <row r="132" spans="2:4">
      <c r="B132" s="135"/>
      <c r="C132" s="135"/>
      <c r="D132" s="135"/>
    </row>
    <row r="133" spans="2:4">
      <c r="B133" s="135"/>
      <c r="C133" s="135"/>
      <c r="D133" s="135"/>
    </row>
    <row r="134" spans="2:4">
      <c r="B134" s="135"/>
      <c r="C134" s="135"/>
      <c r="D134" s="135"/>
    </row>
    <row r="135" spans="2:4">
      <c r="B135" s="135"/>
      <c r="C135" s="135"/>
      <c r="D135" s="135"/>
    </row>
    <row r="136" spans="2:4">
      <c r="B136" s="135"/>
      <c r="C136" s="135"/>
      <c r="D136" s="135"/>
    </row>
    <row r="137" spans="2:4">
      <c r="B137" s="135"/>
      <c r="C137" s="135"/>
      <c r="D137" s="135"/>
    </row>
    <row r="138" spans="2:4">
      <c r="B138" s="135"/>
      <c r="C138" s="135"/>
      <c r="D138" s="135"/>
    </row>
    <row r="139" spans="2:4">
      <c r="B139" s="135"/>
      <c r="C139" s="135"/>
      <c r="D139" s="135"/>
    </row>
    <row r="140" spans="2:4">
      <c r="B140" s="135"/>
      <c r="C140" s="135"/>
      <c r="D140" s="135"/>
    </row>
    <row r="141" spans="2:4">
      <c r="B141" s="135"/>
      <c r="C141" s="135"/>
      <c r="D141" s="135"/>
    </row>
    <row r="142" spans="2:4">
      <c r="B142" s="135"/>
      <c r="C142" s="135"/>
      <c r="D142" s="135"/>
    </row>
    <row r="143" spans="2:4">
      <c r="B143" s="135"/>
      <c r="C143" s="135"/>
      <c r="D143" s="135"/>
    </row>
    <row r="144" spans="2:4">
      <c r="B144" s="135"/>
      <c r="C144" s="135"/>
      <c r="D144" s="135"/>
    </row>
    <row r="145" spans="2:4">
      <c r="B145" s="135"/>
      <c r="C145" s="135"/>
      <c r="D145" s="135"/>
    </row>
    <row r="146" spans="2:4">
      <c r="B146" s="135"/>
      <c r="C146" s="135"/>
      <c r="D146" s="135"/>
    </row>
    <row r="147" spans="2:4">
      <c r="B147" s="135"/>
      <c r="C147" s="135"/>
      <c r="D147" s="135"/>
    </row>
    <row r="148" spans="2:4">
      <c r="B148" s="135"/>
      <c r="C148" s="135"/>
      <c r="D148" s="135"/>
    </row>
    <row r="149" spans="2:4">
      <c r="B149" s="135"/>
      <c r="C149" s="135"/>
      <c r="D149" s="135"/>
    </row>
    <row r="150" spans="2:4">
      <c r="B150" s="135"/>
      <c r="C150" s="135"/>
      <c r="D150" s="135"/>
    </row>
    <row r="151" spans="2:4">
      <c r="B151" s="135"/>
      <c r="C151" s="135"/>
      <c r="D151" s="135"/>
    </row>
    <row r="152" spans="2:4">
      <c r="B152" s="135"/>
      <c r="C152" s="135"/>
      <c r="D152" s="135"/>
    </row>
    <row r="153" spans="2:4">
      <c r="B153" s="135"/>
      <c r="C153" s="135"/>
      <c r="D153" s="135"/>
    </row>
    <row r="154" spans="2:4">
      <c r="B154" s="135"/>
      <c r="C154" s="135"/>
      <c r="D154" s="135"/>
    </row>
    <row r="155" spans="2:4">
      <c r="B155" s="135"/>
      <c r="C155" s="135"/>
      <c r="D155" s="135"/>
    </row>
    <row r="156" spans="2:4">
      <c r="B156" s="135"/>
      <c r="C156" s="135"/>
      <c r="D156" s="135"/>
    </row>
    <row r="157" spans="2:4">
      <c r="B157" s="135"/>
      <c r="C157" s="135"/>
      <c r="D157" s="135"/>
    </row>
    <row r="158" spans="2:4">
      <c r="B158" s="135"/>
      <c r="C158" s="135"/>
      <c r="D158" s="135"/>
    </row>
    <row r="159" spans="2:4">
      <c r="B159" s="135"/>
      <c r="C159" s="135"/>
      <c r="D159" s="135"/>
    </row>
    <row r="160" spans="2:4">
      <c r="B160" s="135"/>
      <c r="C160" s="135"/>
      <c r="D160" s="135"/>
    </row>
    <row r="161" spans="2:4">
      <c r="B161" s="135"/>
      <c r="C161" s="135"/>
      <c r="D161" s="135"/>
    </row>
    <row r="162" spans="2:4">
      <c r="B162" s="135"/>
      <c r="C162" s="135"/>
      <c r="D162" s="135"/>
    </row>
    <row r="163" spans="2:4">
      <c r="B163" s="135"/>
      <c r="C163" s="135"/>
      <c r="D163" s="135"/>
    </row>
  </sheetData>
  <mergeCells count="1">
    <mergeCell ref="A1:D1"/>
  </mergeCells>
  <printOptions horizontalCentered="true"/>
  <pageMargins left="0.590277777777778" right="0.590277777777778" top="0.984027777777778" bottom="0.590277777777778" header="0.590277777777778" footer="0.236111111111111"/>
  <pageSetup paperSize="9" scale="94"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F34"/>
  <sheetViews>
    <sheetView showGridLines="0" workbookViewId="0">
      <selection activeCell="D7" sqref="D7"/>
    </sheetView>
  </sheetViews>
  <sheetFormatPr defaultColWidth="9" defaultRowHeight="14.25" outlineLevelCol="5"/>
  <cols>
    <col min="1" max="1" width="42.5" style="50" customWidth="true"/>
    <col min="2" max="4" width="12.75" style="51" customWidth="true"/>
    <col min="5" max="6" width="12.75" style="50" customWidth="true"/>
    <col min="7" max="16384" width="9" style="50"/>
  </cols>
  <sheetData>
    <row r="1" s="49" customFormat="true" ht="48" customHeight="true" spans="1:5">
      <c r="A1" s="52" t="s">
        <v>739</v>
      </c>
      <c r="B1" s="52"/>
      <c r="C1" s="52"/>
      <c r="D1" s="52"/>
      <c r="E1" s="52"/>
    </row>
    <row r="2" s="24" customFormat="true" spans="1:6">
      <c r="A2" s="29" t="s">
        <v>740</v>
      </c>
      <c r="B2" s="53"/>
      <c r="C2" s="53"/>
      <c r="D2" s="53"/>
      <c r="F2" s="62" t="s">
        <v>40</v>
      </c>
    </row>
    <row r="3" s="25" customFormat="true" ht="20.1" customHeight="true" spans="1:6">
      <c r="A3" s="30" t="s">
        <v>41</v>
      </c>
      <c r="B3" s="129" t="s">
        <v>42</v>
      </c>
      <c r="C3" s="129" t="s">
        <v>43</v>
      </c>
      <c r="D3" s="130" t="s">
        <v>44</v>
      </c>
      <c r="E3" s="132" t="s">
        <v>82</v>
      </c>
      <c r="F3" s="30" t="s">
        <v>554</v>
      </c>
    </row>
    <row r="4" s="25" customFormat="true" ht="20.1" customHeight="true" spans="1:6">
      <c r="A4" s="30"/>
      <c r="B4" s="129"/>
      <c r="C4" s="129"/>
      <c r="D4" s="130"/>
      <c r="E4" s="132"/>
      <c r="F4" s="30"/>
    </row>
    <row r="5" ht="35.1" customHeight="true" spans="1:6">
      <c r="A5" s="58" t="s">
        <v>741</v>
      </c>
      <c r="B5" s="59">
        <v>11478</v>
      </c>
      <c r="C5" s="59">
        <v>11478</v>
      </c>
      <c r="D5" s="59">
        <v>11478</v>
      </c>
      <c r="E5" s="67">
        <v>100</v>
      </c>
      <c r="F5" s="133"/>
    </row>
    <row r="6" ht="35.1" customHeight="true" spans="1:6">
      <c r="A6" s="58" t="s">
        <v>576</v>
      </c>
      <c r="B6" s="59">
        <v>140</v>
      </c>
      <c r="C6" s="59">
        <v>140</v>
      </c>
      <c r="D6" s="59">
        <v>140</v>
      </c>
      <c r="E6" s="67">
        <v>100</v>
      </c>
      <c r="F6" s="133"/>
    </row>
    <row r="7" ht="35.1" customHeight="true" spans="1:6">
      <c r="A7" s="16" t="s">
        <v>742</v>
      </c>
      <c r="B7" s="59"/>
      <c r="C7" s="59"/>
      <c r="D7" s="59"/>
      <c r="E7" s="67"/>
      <c r="F7" s="133"/>
    </row>
    <row r="8" ht="35.1" customHeight="true" spans="1:6">
      <c r="A8" s="16" t="s">
        <v>743</v>
      </c>
      <c r="B8" s="59">
        <v>140</v>
      </c>
      <c r="C8" s="59">
        <v>140</v>
      </c>
      <c r="D8" s="59">
        <v>140</v>
      </c>
      <c r="E8" s="67">
        <v>100</v>
      </c>
      <c r="F8" s="133"/>
    </row>
    <row r="9" ht="35.1" customHeight="true" spans="1:6">
      <c r="A9" s="131" t="s">
        <v>744</v>
      </c>
      <c r="B9" s="59">
        <v>140</v>
      </c>
      <c r="C9" s="59">
        <v>140</v>
      </c>
      <c r="D9" s="59">
        <v>140</v>
      </c>
      <c r="E9" s="67">
        <v>100</v>
      </c>
      <c r="F9" s="133"/>
    </row>
    <row r="10" ht="35.1" customHeight="true" spans="1:6">
      <c r="A10" s="58" t="s">
        <v>582</v>
      </c>
      <c r="B10" s="59">
        <v>200</v>
      </c>
      <c r="C10" s="59">
        <v>200</v>
      </c>
      <c r="D10" s="59">
        <v>200</v>
      </c>
      <c r="E10" s="67">
        <v>100</v>
      </c>
      <c r="F10" s="133"/>
    </row>
    <row r="11" ht="35.1" customHeight="true" spans="1:6">
      <c r="A11" s="16" t="s">
        <v>742</v>
      </c>
      <c r="B11" s="59"/>
      <c r="C11" s="59"/>
      <c r="D11" s="59"/>
      <c r="E11" s="67"/>
      <c r="F11" s="133"/>
    </row>
    <row r="12" ht="35.1" customHeight="true" spans="1:6">
      <c r="A12" s="16" t="s">
        <v>743</v>
      </c>
      <c r="B12" s="59">
        <v>200</v>
      </c>
      <c r="C12" s="59">
        <v>200</v>
      </c>
      <c r="D12" s="59">
        <v>200</v>
      </c>
      <c r="E12" s="67">
        <v>100</v>
      </c>
      <c r="F12" s="133"/>
    </row>
    <row r="13" ht="35.1" customHeight="true" spans="1:6">
      <c r="A13" s="131" t="s">
        <v>744</v>
      </c>
      <c r="B13" s="59">
        <v>200</v>
      </c>
      <c r="C13" s="59">
        <v>200</v>
      </c>
      <c r="D13" s="59">
        <v>200</v>
      </c>
      <c r="E13" s="67">
        <v>100</v>
      </c>
      <c r="F13" s="133"/>
    </row>
    <row r="14" ht="35.1" customHeight="true" spans="1:6">
      <c r="A14" s="58" t="s">
        <v>589</v>
      </c>
      <c r="B14" s="59">
        <v>100</v>
      </c>
      <c r="C14" s="59">
        <v>100</v>
      </c>
      <c r="D14" s="59">
        <v>100</v>
      </c>
      <c r="E14" s="67">
        <v>100</v>
      </c>
      <c r="F14" s="133"/>
    </row>
    <row r="15" ht="35.1" customHeight="true" spans="1:6">
      <c r="A15" s="16" t="s">
        <v>742</v>
      </c>
      <c r="B15" s="59"/>
      <c r="C15" s="59"/>
      <c r="D15" s="59"/>
      <c r="E15" s="67"/>
      <c r="F15" s="133"/>
    </row>
    <row r="16" ht="35.1" customHeight="true" spans="1:6">
      <c r="A16" s="16" t="s">
        <v>743</v>
      </c>
      <c r="B16" s="59">
        <v>100</v>
      </c>
      <c r="C16" s="59">
        <v>100</v>
      </c>
      <c r="D16" s="59">
        <v>100</v>
      </c>
      <c r="E16" s="67">
        <v>100</v>
      </c>
      <c r="F16" s="133"/>
    </row>
    <row r="17" ht="35.1" customHeight="true" spans="1:6">
      <c r="A17" s="131" t="s">
        <v>744</v>
      </c>
      <c r="B17" s="59">
        <v>100</v>
      </c>
      <c r="C17" s="59">
        <v>100</v>
      </c>
      <c r="D17" s="59">
        <v>100</v>
      </c>
      <c r="E17" s="67">
        <v>100</v>
      </c>
      <c r="F17" s="133"/>
    </row>
    <row r="18" ht="35.1" customHeight="true" spans="1:6">
      <c r="A18" s="58" t="s">
        <v>590</v>
      </c>
      <c r="B18" s="59">
        <v>3100</v>
      </c>
      <c r="C18" s="59">
        <v>3100</v>
      </c>
      <c r="D18" s="59">
        <v>3100</v>
      </c>
      <c r="E18" s="67">
        <v>100</v>
      </c>
      <c r="F18" s="133"/>
    </row>
    <row r="19" ht="35.1" customHeight="true" spans="1:6">
      <c r="A19" s="16" t="s">
        <v>742</v>
      </c>
      <c r="B19" s="59"/>
      <c r="C19" s="59"/>
      <c r="D19" s="59"/>
      <c r="E19" s="67"/>
      <c r="F19" s="133"/>
    </row>
    <row r="20" ht="35.1" customHeight="true" spans="1:6">
      <c r="A20" s="16" t="s">
        <v>743</v>
      </c>
      <c r="B20" s="59">
        <v>3100</v>
      </c>
      <c r="C20" s="59">
        <v>3100</v>
      </c>
      <c r="D20" s="59">
        <v>3100</v>
      </c>
      <c r="E20" s="67">
        <v>100</v>
      </c>
      <c r="F20" s="133"/>
    </row>
    <row r="21" ht="35.1" customHeight="true" spans="1:6">
      <c r="A21" s="131" t="s">
        <v>745</v>
      </c>
      <c r="B21" s="59">
        <v>3100</v>
      </c>
      <c r="C21" s="59">
        <v>3100</v>
      </c>
      <c r="D21" s="59">
        <v>3100</v>
      </c>
      <c r="E21" s="67">
        <v>100</v>
      </c>
      <c r="F21" s="133"/>
    </row>
    <row r="22" ht="35.1" customHeight="true" spans="1:6">
      <c r="A22" s="58" t="s">
        <v>593</v>
      </c>
      <c r="B22" s="59">
        <v>5</v>
      </c>
      <c r="C22" s="59">
        <v>5</v>
      </c>
      <c r="D22" s="59">
        <v>5</v>
      </c>
      <c r="E22" s="67">
        <v>100</v>
      </c>
      <c r="F22" s="133"/>
    </row>
    <row r="23" ht="35.1" customHeight="true" spans="1:6">
      <c r="A23" s="16" t="s">
        <v>742</v>
      </c>
      <c r="B23" s="59"/>
      <c r="C23" s="59"/>
      <c r="D23" s="59"/>
      <c r="E23" s="67"/>
      <c r="F23" s="133"/>
    </row>
    <row r="24" ht="35.1" customHeight="true" spans="1:6">
      <c r="A24" s="16" t="s">
        <v>743</v>
      </c>
      <c r="B24" s="59">
        <v>5</v>
      </c>
      <c r="C24" s="59">
        <v>5</v>
      </c>
      <c r="D24" s="59">
        <v>5</v>
      </c>
      <c r="E24" s="67">
        <v>100</v>
      </c>
      <c r="F24" s="133"/>
    </row>
    <row r="25" ht="35.1" customHeight="true" spans="1:6">
      <c r="A25" s="131" t="s">
        <v>744</v>
      </c>
      <c r="B25" s="59">
        <v>5</v>
      </c>
      <c r="C25" s="59">
        <v>5</v>
      </c>
      <c r="D25" s="59">
        <v>5</v>
      </c>
      <c r="E25" s="67">
        <v>100</v>
      </c>
      <c r="F25" s="133"/>
    </row>
    <row r="26" ht="35.1" customHeight="true" spans="1:6">
      <c r="A26" s="58" t="s">
        <v>594</v>
      </c>
      <c r="B26" s="59">
        <v>83</v>
      </c>
      <c r="C26" s="59">
        <v>83</v>
      </c>
      <c r="D26" s="59">
        <v>83</v>
      </c>
      <c r="E26" s="67">
        <v>100</v>
      </c>
      <c r="F26" s="133"/>
    </row>
    <row r="27" ht="35.1" customHeight="true" spans="1:6">
      <c r="A27" s="16" t="s">
        <v>742</v>
      </c>
      <c r="B27" s="59"/>
      <c r="C27" s="59"/>
      <c r="D27" s="59"/>
      <c r="E27" s="67"/>
      <c r="F27" s="133"/>
    </row>
    <row r="28" ht="35.1" customHeight="true" spans="1:6">
      <c r="A28" s="16" t="s">
        <v>743</v>
      </c>
      <c r="B28" s="59">
        <v>83</v>
      </c>
      <c r="C28" s="59">
        <v>83</v>
      </c>
      <c r="D28" s="59">
        <v>83</v>
      </c>
      <c r="E28" s="67">
        <v>100</v>
      </c>
      <c r="F28" s="133"/>
    </row>
    <row r="29" ht="35.1" customHeight="true" spans="1:6">
      <c r="A29" s="131" t="s">
        <v>744</v>
      </c>
      <c r="B29" s="59">
        <v>83</v>
      </c>
      <c r="C29" s="59">
        <v>83</v>
      </c>
      <c r="D29" s="59">
        <v>83</v>
      </c>
      <c r="E29" s="67">
        <v>100</v>
      </c>
      <c r="F29" s="133"/>
    </row>
    <row r="30" ht="35.1" customHeight="true" spans="1:6">
      <c r="A30" s="58" t="s">
        <v>597</v>
      </c>
      <c r="B30" s="59">
        <v>7850</v>
      </c>
      <c r="C30" s="59">
        <v>7850</v>
      </c>
      <c r="D30" s="59">
        <v>7850</v>
      </c>
      <c r="E30" s="67">
        <v>100</v>
      </c>
      <c r="F30" s="133"/>
    </row>
    <row r="31" ht="35.1" customHeight="true" spans="1:6">
      <c r="A31" s="16" t="s">
        <v>742</v>
      </c>
      <c r="B31" s="59"/>
      <c r="C31" s="59"/>
      <c r="D31" s="59"/>
      <c r="E31" s="67"/>
      <c r="F31" s="133"/>
    </row>
    <row r="32" ht="35.1" customHeight="true" spans="1:6">
      <c r="A32" s="16" t="s">
        <v>743</v>
      </c>
      <c r="B32" s="59">
        <v>7850</v>
      </c>
      <c r="C32" s="59">
        <v>7850</v>
      </c>
      <c r="D32" s="59">
        <v>7850</v>
      </c>
      <c r="E32" s="67">
        <v>100</v>
      </c>
      <c r="F32" s="133"/>
    </row>
    <row r="33" ht="35.1" customHeight="true" spans="1:6">
      <c r="A33" s="131" t="s">
        <v>744</v>
      </c>
      <c r="B33" s="59">
        <v>8000</v>
      </c>
      <c r="C33" s="59">
        <v>8000</v>
      </c>
      <c r="D33" s="59">
        <v>8000</v>
      </c>
      <c r="E33" s="67">
        <v>100</v>
      </c>
      <c r="F33" s="133"/>
    </row>
    <row r="34" ht="35.1" customHeight="true" spans="1:6">
      <c r="A34" s="131" t="s">
        <v>745</v>
      </c>
      <c r="B34" s="59">
        <v>-150</v>
      </c>
      <c r="C34" s="59">
        <v>-150</v>
      </c>
      <c r="D34" s="59">
        <v>-150</v>
      </c>
      <c r="E34" s="67">
        <v>100</v>
      </c>
      <c r="F34" s="133"/>
    </row>
  </sheetData>
  <mergeCells count="7">
    <mergeCell ref="A1:E1"/>
    <mergeCell ref="A3:A4"/>
    <mergeCell ref="B3:B4"/>
    <mergeCell ref="C3:C4"/>
    <mergeCell ref="D3:D4"/>
    <mergeCell ref="E3:E4"/>
    <mergeCell ref="F3:F4"/>
  </mergeCells>
  <printOptions horizontalCentered="true"/>
  <pageMargins left="0.590277777777778" right="0.590277777777778" top="0.984027777777778" bottom="0.590277777777778" header="0.590277777777778" footer="0.236111111111111"/>
  <pageSetup paperSize="9" scale="94"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N25"/>
  <sheetViews>
    <sheetView showGridLines="0" showZeros="0" workbookViewId="0">
      <selection activeCell="D12" sqref="D12"/>
    </sheetView>
  </sheetViews>
  <sheetFormatPr defaultColWidth="9.125" defaultRowHeight="14.25"/>
  <cols>
    <col min="1" max="1" width="31.5" style="115" customWidth="true"/>
    <col min="2" max="9" width="19.5083333333333" style="116" customWidth="true"/>
    <col min="10" max="10" width="21.25" style="116" customWidth="true"/>
    <col min="11" max="11" width="19.5083333333333" style="116" customWidth="true"/>
    <col min="12" max="16384" width="9.125" style="117"/>
  </cols>
  <sheetData>
    <row r="1" s="115" customFormat="true" ht="33.95" customHeight="true" spans="1:14">
      <c r="A1" s="118" t="s">
        <v>746</v>
      </c>
      <c r="B1" s="119"/>
      <c r="C1" s="119"/>
      <c r="D1" s="119"/>
      <c r="E1" s="119"/>
      <c r="F1" s="119"/>
      <c r="G1" s="119"/>
      <c r="H1" s="119"/>
      <c r="I1" s="119"/>
      <c r="J1" s="119"/>
      <c r="K1" s="119"/>
      <c r="L1" s="61"/>
      <c r="M1" s="61"/>
      <c r="N1" s="61"/>
    </row>
    <row r="2" s="115" customFormat="true" ht="17.65" customHeight="true" spans="1:14">
      <c r="A2" s="118"/>
      <c r="B2" s="119"/>
      <c r="C2" s="119"/>
      <c r="D2" s="119"/>
      <c r="E2" s="119"/>
      <c r="F2" s="119"/>
      <c r="G2" s="119"/>
      <c r="H2" s="119"/>
      <c r="I2" s="119"/>
      <c r="J2" s="119"/>
      <c r="K2" s="119"/>
      <c r="L2" s="61"/>
      <c r="M2" s="61"/>
      <c r="N2" s="61"/>
    </row>
    <row r="3" s="115" customFormat="true" ht="17.65" customHeight="true" spans="1:14">
      <c r="A3" s="118"/>
      <c r="B3" s="119"/>
      <c r="C3" s="119"/>
      <c r="D3" s="119"/>
      <c r="E3" s="119"/>
      <c r="F3" s="119"/>
      <c r="G3" s="119"/>
      <c r="H3" s="119"/>
      <c r="I3" s="119"/>
      <c r="J3" s="119"/>
      <c r="K3" s="119"/>
      <c r="L3" s="61"/>
      <c r="M3" s="61"/>
      <c r="N3" s="61"/>
    </row>
    <row r="4" s="115" customFormat="true" ht="17.65" customHeight="true" spans="1:14">
      <c r="A4" s="115" t="s">
        <v>747</v>
      </c>
      <c r="B4" s="116"/>
      <c r="C4" s="116"/>
      <c r="D4" s="116"/>
      <c r="E4" s="116"/>
      <c r="F4" s="116"/>
      <c r="G4" s="116"/>
      <c r="H4" s="116"/>
      <c r="I4" s="116"/>
      <c r="J4" s="116"/>
      <c r="K4" s="127" t="s">
        <v>600</v>
      </c>
      <c r="L4" s="61"/>
      <c r="M4" s="61"/>
      <c r="N4" s="61"/>
    </row>
    <row r="5" s="115" customFormat="true" ht="46" customHeight="true" spans="1:14">
      <c r="A5" s="120" t="s">
        <v>748</v>
      </c>
      <c r="B5" s="121" t="s">
        <v>749</v>
      </c>
      <c r="C5" s="121" t="s">
        <v>750</v>
      </c>
      <c r="D5" s="121" t="s">
        <v>751</v>
      </c>
      <c r="E5" s="121" t="s">
        <v>638</v>
      </c>
      <c r="F5" s="121" t="s">
        <v>752</v>
      </c>
      <c r="G5" s="121" t="s">
        <v>753</v>
      </c>
      <c r="H5" s="121" t="s">
        <v>754</v>
      </c>
      <c r="I5" s="121" t="s">
        <v>755</v>
      </c>
      <c r="J5" s="121" t="s">
        <v>756</v>
      </c>
      <c r="K5" s="121" t="s">
        <v>757</v>
      </c>
      <c r="L5" s="61"/>
      <c r="M5" s="61"/>
      <c r="N5" s="61"/>
    </row>
    <row r="6" s="115" customFormat="true" ht="25.5" customHeight="true" spans="1:14">
      <c r="A6" s="122" t="s">
        <v>758</v>
      </c>
      <c r="B6" s="123">
        <v>40</v>
      </c>
      <c r="C6" s="123">
        <v>100</v>
      </c>
      <c r="D6" s="123">
        <v>200</v>
      </c>
      <c r="E6" s="123">
        <v>100</v>
      </c>
      <c r="F6" s="123">
        <v>3100</v>
      </c>
      <c r="G6" s="123">
        <v>5</v>
      </c>
      <c r="H6" s="123">
        <v>77</v>
      </c>
      <c r="I6" s="123">
        <v>6</v>
      </c>
      <c r="J6" s="123">
        <v>4850</v>
      </c>
      <c r="K6" s="123">
        <v>3000</v>
      </c>
      <c r="L6" s="61"/>
      <c r="M6" s="61"/>
      <c r="N6" s="61"/>
    </row>
    <row r="7" s="115" customFormat="true" ht="25.5" customHeight="true" spans="1:14">
      <c r="A7" s="124" t="s">
        <v>576</v>
      </c>
      <c r="B7" s="125">
        <v>40</v>
      </c>
      <c r="C7" s="125">
        <v>100</v>
      </c>
      <c r="D7" s="125"/>
      <c r="E7" s="125"/>
      <c r="F7" s="125"/>
      <c r="G7" s="125"/>
      <c r="H7" s="125"/>
      <c r="I7" s="125"/>
      <c r="J7" s="125"/>
      <c r="K7" s="125"/>
      <c r="L7" s="61"/>
      <c r="M7" s="61"/>
      <c r="N7" s="61"/>
    </row>
    <row r="8" s="115" customFormat="true" ht="25.5" customHeight="true" spans="1:14">
      <c r="A8" s="124" t="s">
        <v>582</v>
      </c>
      <c r="B8" s="125"/>
      <c r="C8" s="125"/>
      <c r="D8" s="125">
        <v>200</v>
      </c>
      <c r="E8" s="125"/>
      <c r="F8" s="125"/>
      <c r="G8" s="125"/>
      <c r="H8" s="125"/>
      <c r="I8" s="125"/>
      <c r="J8" s="125"/>
      <c r="K8" s="125"/>
      <c r="L8" s="61"/>
      <c r="M8" s="61"/>
      <c r="N8" s="61"/>
    </row>
    <row r="9" s="115" customFormat="true" ht="25.5" customHeight="true" spans="1:14">
      <c r="A9" s="124" t="s">
        <v>589</v>
      </c>
      <c r="B9" s="125"/>
      <c r="C9" s="125"/>
      <c r="D9" s="125"/>
      <c r="E9" s="125">
        <v>100</v>
      </c>
      <c r="F9" s="125"/>
      <c r="G9" s="125"/>
      <c r="H9" s="125"/>
      <c r="I9" s="125"/>
      <c r="J9" s="125"/>
      <c r="K9" s="125"/>
      <c r="L9" s="61"/>
      <c r="M9" s="61"/>
      <c r="N9" s="61"/>
    </row>
    <row r="10" s="115" customFormat="true" ht="25.5" customHeight="true" spans="1:14">
      <c r="A10" s="124" t="s">
        <v>590</v>
      </c>
      <c r="B10" s="125"/>
      <c r="C10" s="125"/>
      <c r="D10" s="125"/>
      <c r="E10" s="125"/>
      <c r="F10" s="125">
        <v>3100</v>
      </c>
      <c r="G10" s="125"/>
      <c r="H10" s="125"/>
      <c r="I10" s="125"/>
      <c r="J10" s="125"/>
      <c r="K10" s="125"/>
      <c r="L10" s="61"/>
      <c r="M10" s="61"/>
      <c r="N10" s="61"/>
    </row>
    <row r="11" s="115" customFormat="true" ht="25.5" customHeight="true" spans="1:14">
      <c r="A11" s="124" t="s">
        <v>593</v>
      </c>
      <c r="B11" s="125"/>
      <c r="C11" s="125"/>
      <c r="D11" s="125"/>
      <c r="E11" s="125"/>
      <c r="F11" s="125"/>
      <c r="G11" s="125">
        <v>5</v>
      </c>
      <c r="H11" s="125"/>
      <c r="I11" s="125"/>
      <c r="J11" s="125"/>
      <c r="K11" s="125"/>
      <c r="L11" s="61"/>
      <c r="M11" s="61"/>
      <c r="N11" s="61"/>
    </row>
    <row r="12" s="115" customFormat="true" ht="25.5" customHeight="true" spans="1:14">
      <c r="A12" s="124" t="s">
        <v>594</v>
      </c>
      <c r="B12" s="125"/>
      <c r="C12" s="125"/>
      <c r="D12" s="125"/>
      <c r="E12" s="125"/>
      <c r="F12" s="125"/>
      <c r="G12" s="125"/>
      <c r="H12" s="125">
        <v>77</v>
      </c>
      <c r="I12" s="125">
        <v>6</v>
      </c>
      <c r="J12" s="125"/>
      <c r="K12" s="125"/>
      <c r="L12" s="61"/>
      <c r="M12" s="61"/>
      <c r="N12" s="61"/>
    </row>
    <row r="13" s="115" customFormat="true" ht="25.5" customHeight="true" spans="1:14">
      <c r="A13" s="124" t="s">
        <v>597</v>
      </c>
      <c r="B13" s="125"/>
      <c r="C13" s="125"/>
      <c r="D13" s="125"/>
      <c r="E13" s="125"/>
      <c r="F13" s="125"/>
      <c r="G13" s="125"/>
      <c r="H13" s="125"/>
      <c r="I13" s="125"/>
      <c r="J13" s="125">
        <v>4850</v>
      </c>
      <c r="K13" s="125">
        <v>3000</v>
      </c>
      <c r="L13" s="61"/>
      <c r="M13" s="61"/>
      <c r="N13" s="61"/>
    </row>
    <row r="14" spans="1:14">
      <c r="A14" s="61"/>
      <c r="B14" s="126"/>
      <c r="C14" s="126"/>
      <c r="D14" s="126"/>
      <c r="E14" s="126"/>
      <c r="F14" s="126"/>
      <c r="G14" s="126"/>
      <c r="H14" s="126"/>
      <c r="I14" s="126"/>
      <c r="J14" s="126"/>
      <c r="K14" s="126"/>
      <c r="L14" s="128"/>
      <c r="M14" s="128"/>
      <c r="N14" s="128"/>
    </row>
    <row r="15" spans="1:14">
      <c r="A15" s="61"/>
      <c r="B15" s="126"/>
      <c r="C15" s="126"/>
      <c r="D15" s="126"/>
      <c r="E15" s="126"/>
      <c r="F15" s="126"/>
      <c r="G15" s="126"/>
      <c r="H15" s="126"/>
      <c r="I15" s="126"/>
      <c r="J15" s="126"/>
      <c r="K15" s="126"/>
      <c r="L15" s="128"/>
      <c r="M15" s="128"/>
      <c r="N15" s="128"/>
    </row>
    <row r="16" spans="1:14">
      <c r="A16" s="61"/>
      <c r="B16" s="126"/>
      <c r="C16" s="126"/>
      <c r="D16" s="126"/>
      <c r="E16" s="126"/>
      <c r="F16" s="126"/>
      <c r="G16" s="126"/>
      <c r="H16" s="126"/>
      <c r="I16" s="126"/>
      <c r="J16" s="126"/>
      <c r="K16" s="126"/>
      <c r="L16" s="128"/>
      <c r="M16" s="128"/>
      <c r="N16" s="128"/>
    </row>
    <row r="17" spans="1:14">
      <c r="A17" s="61"/>
      <c r="B17" s="126"/>
      <c r="C17" s="126"/>
      <c r="D17" s="126"/>
      <c r="E17" s="126"/>
      <c r="F17" s="126"/>
      <c r="G17" s="126"/>
      <c r="H17" s="126"/>
      <c r="I17" s="126"/>
      <c r="J17" s="126"/>
      <c r="K17" s="126"/>
      <c r="L17" s="128"/>
      <c r="M17" s="128"/>
      <c r="N17" s="128"/>
    </row>
    <row r="18" spans="1:14">
      <c r="A18" s="61"/>
      <c r="B18" s="126"/>
      <c r="C18" s="126"/>
      <c r="D18" s="126"/>
      <c r="E18" s="126"/>
      <c r="F18" s="126"/>
      <c r="G18" s="126"/>
      <c r="H18" s="126"/>
      <c r="I18" s="126"/>
      <c r="J18" s="126"/>
      <c r="K18" s="126"/>
      <c r="L18" s="128"/>
      <c r="M18" s="128"/>
      <c r="N18" s="128"/>
    </row>
    <row r="19" spans="1:14">
      <c r="A19" s="61"/>
      <c r="B19" s="126"/>
      <c r="C19" s="126"/>
      <c r="D19" s="126"/>
      <c r="E19" s="126"/>
      <c r="F19" s="126"/>
      <c r="G19" s="126"/>
      <c r="H19" s="126"/>
      <c r="I19" s="126"/>
      <c r="J19" s="126"/>
      <c r="K19" s="126"/>
      <c r="L19" s="128"/>
      <c r="M19" s="128"/>
      <c r="N19" s="128"/>
    </row>
    <row r="20" spans="1:14">
      <c r="A20" s="61"/>
      <c r="B20" s="126"/>
      <c r="C20" s="126"/>
      <c r="D20" s="126"/>
      <c r="E20" s="126"/>
      <c r="F20" s="126"/>
      <c r="G20" s="126"/>
      <c r="H20" s="126"/>
      <c r="I20" s="126"/>
      <c r="J20" s="126"/>
      <c r="K20" s="126"/>
      <c r="L20" s="128"/>
      <c r="M20" s="128"/>
      <c r="N20" s="128"/>
    </row>
    <row r="21" spans="1:14">
      <c r="A21" s="61"/>
      <c r="B21" s="126"/>
      <c r="C21" s="126"/>
      <c r="D21" s="126"/>
      <c r="E21" s="126"/>
      <c r="F21" s="126"/>
      <c r="G21" s="126"/>
      <c r="H21" s="126"/>
      <c r="I21" s="126"/>
      <c r="J21" s="126"/>
      <c r="K21" s="126"/>
      <c r="L21" s="128"/>
      <c r="M21" s="128"/>
      <c r="N21" s="128"/>
    </row>
    <row r="22" spans="1:14">
      <c r="A22" s="61"/>
      <c r="B22" s="126"/>
      <c r="C22" s="126"/>
      <c r="D22" s="126"/>
      <c r="E22" s="126"/>
      <c r="F22" s="126"/>
      <c r="G22" s="126"/>
      <c r="H22" s="126"/>
      <c r="I22" s="126"/>
      <c r="J22" s="126"/>
      <c r="K22" s="126"/>
      <c r="L22" s="128"/>
      <c r="M22" s="128"/>
      <c r="N22" s="128"/>
    </row>
    <row r="23" spans="1:14">
      <c r="A23" s="61"/>
      <c r="B23" s="126"/>
      <c r="C23" s="126"/>
      <c r="D23" s="126"/>
      <c r="E23" s="126"/>
      <c r="F23" s="126"/>
      <c r="G23" s="126"/>
      <c r="H23" s="126"/>
      <c r="I23" s="126"/>
      <c r="J23" s="126"/>
      <c r="K23" s="126"/>
      <c r="L23" s="128"/>
      <c r="M23" s="128"/>
      <c r="N23" s="128"/>
    </row>
    <row r="24" spans="1:14">
      <c r="A24" s="61"/>
      <c r="B24" s="126"/>
      <c r="C24" s="126"/>
      <c r="D24" s="126"/>
      <c r="E24" s="126"/>
      <c r="F24" s="126"/>
      <c r="G24" s="126"/>
      <c r="H24" s="126"/>
      <c r="I24" s="126"/>
      <c r="J24" s="126"/>
      <c r="K24" s="126"/>
      <c r="L24" s="128"/>
      <c r="M24" s="128"/>
      <c r="N24" s="128"/>
    </row>
    <row r="25" spans="1:14">
      <c r="A25" s="61"/>
      <c r="B25" s="126"/>
      <c r="C25" s="126"/>
      <c r="D25" s="126"/>
      <c r="E25" s="126"/>
      <c r="F25" s="126"/>
      <c r="G25" s="126"/>
      <c r="H25" s="126"/>
      <c r="I25" s="126"/>
      <c r="J25" s="126"/>
      <c r="K25" s="126"/>
      <c r="L25" s="128"/>
      <c r="M25" s="128"/>
      <c r="N25" s="128"/>
    </row>
  </sheetData>
  <mergeCells count="1">
    <mergeCell ref="A1:K2"/>
  </mergeCells>
  <printOptions horizontalCentered="true"/>
  <pageMargins left="0.590551181102362" right="0.590551181102362" top="0.984251968503937" bottom="0.590551181102362" header="0.590551181102362" footer="0.236220472440945"/>
  <pageSetup paperSize="9" scale="94" orientation="landscape"/>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G21"/>
  <sheetViews>
    <sheetView showGridLines="0" showZeros="0" workbookViewId="0">
      <selection activeCell="D12" sqref="D12"/>
    </sheetView>
  </sheetViews>
  <sheetFormatPr defaultColWidth="9" defaultRowHeight="14.25" outlineLevelCol="6"/>
  <cols>
    <col min="1" max="1" width="50.25" style="104" customWidth="true"/>
    <col min="2" max="4" width="27.25" style="104" customWidth="true"/>
    <col min="5" max="7" width="13.875" style="104" customWidth="true"/>
    <col min="8" max="16384" width="9" style="104"/>
  </cols>
  <sheetData>
    <row r="1" s="98" customFormat="true" ht="48" customHeight="true" spans="1:4">
      <c r="A1" s="105" t="s">
        <v>759</v>
      </c>
      <c r="B1" s="105"/>
      <c r="C1" s="105"/>
      <c r="D1" s="105"/>
    </row>
    <row r="2" s="99" customFormat="true" spans="1:7">
      <c r="A2" s="29" t="s">
        <v>760</v>
      </c>
      <c r="B2" s="106"/>
      <c r="D2" s="106" t="s">
        <v>40</v>
      </c>
      <c r="G2" s="106"/>
    </row>
    <row r="3" s="100" customFormat="true" ht="34.5" customHeight="true" spans="1:4">
      <c r="A3" s="30" t="s">
        <v>41</v>
      </c>
      <c r="B3" s="107" t="s">
        <v>655</v>
      </c>
      <c r="C3" s="107"/>
      <c r="D3" s="107"/>
    </row>
    <row r="4" s="100" customFormat="true" ht="34.5" customHeight="true" spans="1:4">
      <c r="A4" s="30"/>
      <c r="B4" s="108" t="s">
        <v>656</v>
      </c>
      <c r="C4" s="108" t="s">
        <v>657</v>
      </c>
      <c r="D4" s="109" t="s">
        <v>761</v>
      </c>
    </row>
    <row r="5" s="101" customFormat="true" ht="30.75" customHeight="true" spans="1:4">
      <c r="A5" s="110" t="s">
        <v>762</v>
      </c>
      <c r="B5" s="111">
        <v>3240350</v>
      </c>
      <c r="C5" s="111">
        <v>3240350</v>
      </c>
      <c r="D5" s="111"/>
    </row>
    <row r="6" s="101" customFormat="true" ht="30.75" customHeight="true" spans="1:4">
      <c r="A6" s="110" t="s">
        <v>763</v>
      </c>
      <c r="B6" s="111">
        <v>5018500</v>
      </c>
      <c r="C6" s="111">
        <v>5018500</v>
      </c>
      <c r="D6" s="111"/>
    </row>
    <row r="7" s="101" customFormat="true" ht="30.75" customHeight="true" spans="1:4">
      <c r="A7" s="110" t="s">
        <v>764</v>
      </c>
      <c r="B7" s="111">
        <v>2018000</v>
      </c>
      <c r="C7" s="111">
        <v>2018000</v>
      </c>
      <c r="D7" s="111"/>
    </row>
    <row r="8" s="101" customFormat="true" ht="30.75" customHeight="true" spans="1:4">
      <c r="A8" s="110" t="s">
        <v>765</v>
      </c>
      <c r="B8" s="111">
        <v>242000</v>
      </c>
      <c r="C8" s="111">
        <v>242000</v>
      </c>
      <c r="D8" s="111"/>
    </row>
    <row r="9" s="101" customFormat="true" ht="30.75" customHeight="true" spans="1:4">
      <c r="A9" s="110" t="s">
        <v>766</v>
      </c>
      <c r="B9" s="111">
        <v>5016350</v>
      </c>
      <c r="C9" s="111">
        <v>5016350</v>
      </c>
      <c r="D9" s="111"/>
    </row>
    <row r="10" s="102" customFormat="true" ht="42.75" customHeight="true" spans="1:4">
      <c r="A10" s="112"/>
      <c r="B10" s="113"/>
      <c r="C10" s="113"/>
      <c r="D10" s="114"/>
    </row>
    <row r="11" s="103" customFormat="true" ht="24.6" customHeight="true"/>
    <row r="12" s="103" customFormat="true" ht="24.6" customHeight="true"/>
    <row r="13" ht="24.6" customHeight="true"/>
    <row r="14" ht="24.6" customHeight="true"/>
    <row r="15" ht="24.6" customHeight="true"/>
    <row r="16" ht="24.6" customHeight="true"/>
    <row r="17" ht="24.6" customHeight="true"/>
    <row r="18" ht="24.6" customHeight="true"/>
    <row r="19" ht="24.6" customHeight="true"/>
    <row r="20" ht="24.6" customHeight="true"/>
    <row r="21" ht="24.6" customHeight="true"/>
  </sheetData>
  <mergeCells count="4">
    <mergeCell ref="A1:D1"/>
    <mergeCell ref="B3:D3"/>
    <mergeCell ref="A10:D10"/>
    <mergeCell ref="A3:A4"/>
  </mergeCells>
  <printOptions horizontalCentered="true"/>
  <pageMargins left="0.590551181102362" right="0.590551181102362" top="0.984251968503937" bottom="0.590551181102362" header="0.590551181102362" footer="0.236220472440945"/>
  <pageSetup paperSize="9" scale="94" orientation="landscape"/>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K6"/>
  <sheetViews>
    <sheetView showGridLines="0" workbookViewId="0">
      <selection activeCell="O17" sqref="O17"/>
    </sheetView>
  </sheetViews>
  <sheetFormatPr defaultColWidth="9" defaultRowHeight="14.25" outlineLevelRow="5"/>
  <cols>
    <col min="1" max="5" width="9" style="8"/>
    <col min="6" max="6" width="26.375" style="8" customWidth="true"/>
    <col min="7" max="16384" width="9" style="8"/>
  </cols>
  <sheetData>
    <row r="1" spans="10:11">
      <c r="J1" s="12"/>
      <c r="K1" s="12"/>
    </row>
    <row r="2" ht="71.25" customHeight="true" spans="1:11">
      <c r="A2" s="9"/>
      <c r="B2" s="9"/>
      <c r="C2" s="9"/>
      <c r="D2" s="10"/>
      <c r="E2" s="10"/>
      <c r="J2" s="13"/>
      <c r="K2" s="13"/>
    </row>
    <row r="3" ht="71.25" customHeight="true" spans="1:11">
      <c r="A3" s="9"/>
      <c r="B3" s="9"/>
      <c r="C3" s="9"/>
      <c r="D3" s="10"/>
      <c r="E3" s="10"/>
      <c r="J3" s="13"/>
      <c r="K3" s="13"/>
    </row>
    <row r="4" ht="157.5" customHeight="true" spans="1:11">
      <c r="A4" s="11" t="s">
        <v>767</v>
      </c>
      <c r="B4" s="11"/>
      <c r="C4" s="11"/>
      <c r="D4" s="11"/>
      <c r="E4" s="11"/>
      <c r="F4" s="11"/>
      <c r="G4" s="11"/>
      <c r="H4" s="11"/>
      <c r="I4" s="11"/>
      <c r="J4" s="11"/>
      <c r="K4" s="11"/>
    </row>
    <row r="6" customHeight="true" spans="5:7">
      <c r="E6" s="97"/>
      <c r="F6" s="97"/>
      <c r="G6" s="97"/>
    </row>
  </sheetData>
  <mergeCells count="5">
    <mergeCell ref="J1:K1"/>
    <mergeCell ref="A2:C2"/>
    <mergeCell ref="J2:K2"/>
    <mergeCell ref="A4:K4"/>
    <mergeCell ref="E6:G6"/>
  </mergeCells>
  <printOptions horizontalCentered="true"/>
  <pageMargins left="0.590551181102362" right="0.590551181102362" top="0.984251968503937" bottom="0.590551181102362" header="0.590551181102362" footer="0.236220472440945"/>
  <pageSetup paperSize="9" scale="94" orientation="landscape"/>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F16"/>
  <sheetViews>
    <sheetView showGridLines="0" workbookViewId="0">
      <selection activeCell="A2" sqref="$A2:$XFD16"/>
    </sheetView>
  </sheetViews>
  <sheetFormatPr defaultColWidth="9" defaultRowHeight="14.25" outlineLevelCol="5"/>
  <cols>
    <col min="1" max="1" width="42.125" customWidth="true"/>
    <col min="2" max="4" width="17.25" customWidth="true"/>
    <col min="5" max="6" width="15.5" customWidth="true"/>
  </cols>
  <sheetData>
    <row r="1" ht="48" customHeight="true" spans="1:6">
      <c r="A1" s="70" t="s">
        <v>768</v>
      </c>
      <c r="B1" s="70"/>
      <c r="C1" s="70"/>
      <c r="D1" s="70"/>
      <c r="E1" s="70"/>
      <c r="F1" s="70"/>
    </row>
    <row r="2" ht="15" customHeight="true" spans="1:6">
      <c r="A2" s="29" t="s">
        <v>769</v>
      </c>
      <c r="B2" s="71"/>
      <c r="C2" s="71"/>
      <c r="D2" s="71"/>
      <c r="F2" s="73" t="s">
        <v>40</v>
      </c>
    </row>
    <row r="3" ht="20.1" customHeight="true" spans="1:6">
      <c r="A3" s="82" t="s">
        <v>41</v>
      </c>
      <c r="B3" s="31" t="s">
        <v>42</v>
      </c>
      <c r="C3" s="31" t="s">
        <v>43</v>
      </c>
      <c r="D3" s="31" t="s">
        <v>44</v>
      </c>
      <c r="E3" s="31" t="s">
        <v>770</v>
      </c>
      <c r="F3" s="64" t="s">
        <v>554</v>
      </c>
    </row>
    <row r="4" ht="20.1" customHeight="true" spans="1:6">
      <c r="A4" s="82"/>
      <c r="B4" s="32"/>
      <c r="C4" s="32"/>
      <c r="D4" s="32"/>
      <c r="E4" s="32"/>
      <c r="F4" s="66"/>
    </row>
    <row r="5" ht="30.75" customHeight="true" spans="1:6">
      <c r="A5" s="85" t="s">
        <v>771</v>
      </c>
      <c r="B5" s="79">
        <v>1189</v>
      </c>
      <c r="C5" s="79">
        <v>1609</v>
      </c>
      <c r="D5" s="79">
        <v>1609</v>
      </c>
      <c r="E5" s="91">
        <v>100</v>
      </c>
      <c r="F5" s="91">
        <v>11.8137595552467</v>
      </c>
    </row>
    <row r="6" ht="30.75" customHeight="true" spans="1:6">
      <c r="A6" s="85" t="s">
        <v>772</v>
      </c>
      <c r="B6" s="79">
        <v>1189</v>
      </c>
      <c r="C6" s="79">
        <v>1609</v>
      </c>
      <c r="D6" s="79">
        <v>1609</v>
      </c>
      <c r="E6" s="91">
        <v>100</v>
      </c>
      <c r="F6" s="91">
        <v>11.8137595552467</v>
      </c>
    </row>
    <row r="7" ht="30.75" customHeight="true" spans="1:6">
      <c r="A7" s="94" t="s">
        <v>773</v>
      </c>
      <c r="B7" s="79"/>
      <c r="C7" s="79"/>
      <c r="D7" s="79"/>
      <c r="E7" s="91"/>
      <c r="F7" s="91">
        <v>-100</v>
      </c>
    </row>
    <row r="8" ht="30.75" customHeight="true" spans="1:6">
      <c r="A8" s="94" t="s">
        <v>774</v>
      </c>
      <c r="B8" s="79"/>
      <c r="C8" s="79"/>
      <c r="D8" s="79"/>
      <c r="E8" s="91"/>
      <c r="F8" s="91"/>
    </row>
    <row r="9" ht="30.75" customHeight="true" spans="1:6">
      <c r="A9" s="94" t="s">
        <v>775</v>
      </c>
      <c r="B9" s="79"/>
      <c r="C9" s="79"/>
      <c r="D9" s="79"/>
      <c r="E9" s="91"/>
      <c r="F9" s="91"/>
    </row>
    <row r="10" ht="30.75" customHeight="true" spans="1:6">
      <c r="A10" s="94" t="s">
        <v>776</v>
      </c>
      <c r="B10" s="79">
        <v>126</v>
      </c>
      <c r="C10" s="79">
        <v>128</v>
      </c>
      <c r="D10" s="79"/>
      <c r="E10" s="91"/>
      <c r="F10" s="91"/>
    </row>
    <row r="11" ht="30.75" customHeight="true" spans="1:6">
      <c r="A11" s="94" t="s">
        <v>777</v>
      </c>
      <c r="B11" s="79">
        <v>1063</v>
      </c>
      <c r="C11" s="79">
        <v>1481</v>
      </c>
      <c r="D11" s="79">
        <v>1609</v>
      </c>
      <c r="E11" s="91">
        <v>108.642808912897</v>
      </c>
      <c r="F11" s="91">
        <v>15.7553956834532</v>
      </c>
    </row>
    <row r="12" ht="30.75" customHeight="true" spans="1:6">
      <c r="A12" s="86" t="s">
        <v>771</v>
      </c>
      <c r="B12" s="87">
        <v>1189</v>
      </c>
      <c r="C12" s="87">
        <v>1609</v>
      </c>
      <c r="D12" s="87">
        <v>1609</v>
      </c>
      <c r="E12" s="92">
        <v>100</v>
      </c>
      <c r="F12" s="92">
        <v>11.8137595552467</v>
      </c>
    </row>
    <row r="13" ht="30.75" customHeight="true" spans="1:6">
      <c r="A13" s="95" t="s">
        <v>778</v>
      </c>
      <c r="B13" s="89"/>
      <c r="C13" s="89">
        <v>22</v>
      </c>
      <c r="D13" s="89">
        <v>22</v>
      </c>
      <c r="E13" s="93">
        <v>100</v>
      </c>
      <c r="F13" s="93">
        <v>37.5</v>
      </c>
    </row>
    <row r="14" ht="30.75" customHeight="true" spans="1:6">
      <c r="A14" s="96" t="s">
        <v>779</v>
      </c>
      <c r="B14" s="79"/>
      <c r="C14" s="79"/>
      <c r="D14" s="79"/>
      <c r="E14" s="91"/>
      <c r="F14" s="91">
        <v>-100</v>
      </c>
    </row>
    <row r="15" ht="30.75" customHeight="true" spans="1:6">
      <c r="A15" s="96" t="s">
        <v>780</v>
      </c>
      <c r="B15" s="79"/>
      <c r="C15" s="79"/>
      <c r="D15" s="79"/>
      <c r="E15" s="91"/>
      <c r="F15" s="91"/>
    </row>
    <row r="16" ht="30.75" customHeight="true" spans="1:6">
      <c r="A16" s="85" t="s">
        <v>781</v>
      </c>
      <c r="B16" s="79">
        <v>1189</v>
      </c>
      <c r="C16" s="79">
        <v>1631</v>
      </c>
      <c r="D16" s="79">
        <v>1631</v>
      </c>
      <c r="E16" s="91">
        <v>100</v>
      </c>
      <c r="F16" s="91">
        <v>10.1282916948008</v>
      </c>
    </row>
  </sheetData>
  <mergeCells count="7">
    <mergeCell ref="A1:F1"/>
    <mergeCell ref="A3:A4"/>
    <mergeCell ref="B3:B4"/>
    <mergeCell ref="C3:C4"/>
    <mergeCell ref="D3:D4"/>
    <mergeCell ref="E3:E4"/>
    <mergeCell ref="F3:F4"/>
  </mergeCells>
  <printOptions horizontalCentered="true"/>
  <pageMargins left="0.590551181102362" right="0.590551181102362" top="0.984251968503937" bottom="0.590551181102362" header="0.590551181102362" footer="0.236220472440945"/>
  <pageSetup paperSize="9" scale="94" orientation="landscape"/>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F15"/>
  <sheetViews>
    <sheetView showGridLines="0" workbookViewId="0">
      <selection activeCell="E14" sqref="E14"/>
    </sheetView>
  </sheetViews>
  <sheetFormatPr defaultColWidth="9" defaultRowHeight="14.25" outlineLevelCol="5"/>
  <cols>
    <col min="1" max="1" width="43.625" customWidth="true"/>
    <col min="2" max="4" width="12.2583333333333" customWidth="true"/>
    <col min="5" max="6" width="16.625" customWidth="true"/>
  </cols>
  <sheetData>
    <row r="1" ht="48" customHeight="true" spans="1:6">
      <c r="A1" s="70" t="s">
        <v>782</v>
      </c>
      <c r="B1" s="70"/>
      <c r="C1" s="70"/>
      <c r="D1" s="70"/>
      <c r="E1" s="70"/>
      <c r="F1" s="70"/>
    </row>
    <row r="2" ht="15" customHeight="true" spans="1:6">
      <c r="A2" s="29" t="s">
        <v>783</v>
      </c>
      <c r="B2" s="71"/>
      <c r="C2" s="71"/>
      <c r="D2" s="72"/>
      <c r="F2" s="73" t="s">
        <v>40</v>
      </c>
    </row>
    <row r="3" ht="20.1" customHeight="true" spans="1:6">
      <c r="A3" s="82" t="s">
        <v>41</v>
      </c>
      <c r="B3" s="83" t="s">
        <v>42</v>
      </c>
      <c r="C3" s="83" t="s">
        <v>43</v>
      </c>
      <c r="D3" s="83" t="s">
        <v>44</v>
      </c>
      <c r="E3" s="31" t="s">
        <v>770</v>
      </c>
      <c r="F3" s="64" t="s">
        <v>554</v>
      </c>
    </row>
    <row r="4" ht="20.1" customHeight="true" spans="1:6">
      <c r="A4" s="82"/>
      <c r="B4" s="84"/>
      <c r="C4" s="84"/>
      <c r="D4" s="84"/>
      <c r="E4" s="32"/>
      <c r="F4" s="66"/>
    </row>
    <row r="5" ht="33" customHeight="true" spans="1:6">
      <c r="A5" s="85" t="s">
        <v>784</v>
      </c>
      <c r="B5" s="79">
        <v>833</v>
      </c>
      <c r="C5" s="79">
        <v>22</v>
      </c>
      <c r="D5" s="79"/>
      <c r="E5" s="91"/>
      <c r="F5" s="91">
        <v>-100</v>
      </c>
    </row>
    <row r="6" ht="33" customHeight="true" spans="1:6">
      <c r="A6" s="78" t="s">
        <v>785</v>
      </c>
      <c r="B6" s="79"/>
      <c r="C6" s="79"/>
      <c r="D6" s="79"/>
      <c r="E6" s="91"/>
      <c r="F6" s="91">
        <v>-100</v>
      </c>
    </row>
    <row r="7" ht="33" customHeight="true" spans="1:6">
      <c r="A7" s="78" t="s">
        <v>786</v>
      </c>
      <c r="B7" s="79"/>
      <c r="C7" s="79"/>
      <c r="D7" s="79"/>
      <c r="E7" s="91"/>
      <c r="F7" s="91"/>
    </row>
    <row r="8" ht="33" customHeight="true" spans="1:6">
      <c r="A8" s="78" t="s">
        <v>787</v>
      </c>
      <c r="B8" s="79"/>
      <c r="C8" s="79"/>
      <c r="D8" s="79"/>
      <c r="E8" s="91"/>
      <c r="F8" s="91">
        <v>-100</v>
      </c>
    </row>
    <row r="9" ht="33" customHeight="true" spans="1:6">
      <c r="A9" s="78" t="s">
        <v>788</v>
      </c>
      <c r="B9" s="79">
        <v>833</v>
      </c>
      <c r="C9" s="79">
        <v>22</v>
      </c>
      <c r="D9" s="79"/>
      <c r="E9" s="91"/>
      <c r="F9" s="91"/>
    </row>
    <row r="10" ht="33" customHeight="true" spans="1:6">
      <c r="A10" s="78" t="s">
        <v>789</v>
      </c>
      <c r="B10" s="79"/>
      <c r="C10" s="79"/>
      <c r="D10" s="79"/>
      <c r="E10" s="91"/>
      <c r="F10" s="91">
        <v>-100</v>
      </c>
    </row>
    <row r="11" ht="33" customHeight="true" spans="1:6">
      <c r="A11" s="78" t="s">
        <v>790</v>
      </c>
      <c r="B11" s="79"/>
      <c r="C11" s="79"/>
      <c r="D11" s="79"/>
      <c r="E11" s="91"/>
      <c r="F11" s="91">
        <v>-100</v>
      </c>
    </row>
    <row r="12" ht="33" customHeight="true" spans="1:6">
      <c r="A12" s="86" t="s">
        <v>781</v>
      </c>
      <c r="B12" s="87">
        <v>1189</v>
      </c>
      <c r="C12" s="87">
        <v>1631</v>
      </c>
      <c r="D12" s="87">
        <v>1631</v>
      </c>
      <c r="E12" s="92">
        <v>100</v>
      </c>
      <c r="F12" s="92">
        <v>10.1282916948008</v>
      </c>
    </row>
    <row r="13" ht="33" customHeight="true" spans="1:6">
      <c r="A13" s="88" t="s">
        <v>791</v>
      </c>
      <c r="B13" s="89">
        <v>833</v>
      </c>
      <c r="C13" s="89">
        <v>22</v>
      </c>
      <c r="D13" s="89"/>
      <c r="E13" s="93"/>
      <c r="F13" s="93">
        <v>-100</v>
      </c>
    </row>
    <row r="14" ht="33" customHeight="true" spans="1:6">
      <c r="A14" s="78" t="s">
        <v>792</v>
      </c>
      <c r="B14" s="79"/>
      <c r="C14" s="79">
        <v>1609</v>
      </c>
      <c r="D14" s="79">
        <v>1609</v>
      </c>
      <c r="E14" s="91">
        <v>100</v>
      </c>
      <c r="F14" s="91"/>
    </row>
    <row r="15" ht="33" customHeight="true" spans="1:6">
      <c r="A15" s="90" t="s">
        <v>793</v>
      </c>
      <c r="B15" s="79">
        <v>356</v>
      </c>
      <c r="C15" s="79"/>
      <c r="D15" s="79">
        <v>22</v>
      </c>
      <c r="E15" s="91"/>
      <c r="F15" s="91">
        <v>-98.4711605281445</v>
      </c>
    </row>
  </sheetData>
  <mergeCells count="7">
    <mergeCell ref="A1:F1"/>
    <mergeCell ref="A3:A4"/>
    <mergeCell ref="B3:B4"/>
    <mergeCell ref="C3:C4"/>
    <mergeCell ref="D3:D4"/>
    <mergeCell ref="E3:E4"/>
    <mergeCell ref="F3:F4"/>
  </mergeCells>
  <printOptions horizontalCentered="true"/>
  <pageMargins left="0.590551181102362" right="0.590551181102362" top="0.984251968503937" bottom="0.590551181102362" header="0.590551181102362" footer="0.236220472440945"/>
  <pageSetup paperSize="9" scale="94" orientation="landscape"/>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F16"/>
  <sheetViews>
    <sheetView showGridLines="0" workbookViewId="0">
      <selection activeCell="E11" sqref="E11"/>
    </sheetView>
  </sheetViews>
  <sheetFormatPr defaultColWidth="9" defaultRowHeight="14.25" outlineLevelCol="5"/>
  <cols>
    <col min="1" max="1" width="42.125" customWidth="true"/>
    <col min="2" max="3" width="17.25" customWidth="true"/>
    <col min="4" max="6" width="15.5" customWidth="true"/>
  </cols>
  <sheetData>
    <row r="1" ht="48" customHeight="true" spans="1:6">
      <c r="A1" s="70" t="s">
        <v>794</v>
      </c>
      <c r="B1" s="70"/>
      <c r="C1" s="70"/>
      <c r="D1" s="70"/>
      <c r="E1" s="70"/>
      <c r="F1" s="70"/>
    </row>
    <row r="2" ht="15" customHeight="true" spans="1:6">
      <c r="A2" s="29" t="s">
        <v>795</v>
      </c>
      <c r="B2" s="71"/>
      <c r="C2" s="71"/>
      <c r="F2" s="73" t="s">
        <v>40</v>
      </c>
    </row>
    <row r="3" ht="20.1" customHeight="true" spans="1:6">
      <c r="A3" s="82" t="s">
        <v>41</v>
      </c>
      <c r="B3" s="31" t="s">
        <v>42</v>
      </c>
      <c r="C3" s="31" t="s">
        <v>43</v>
      </c>
      <c r="D3" s="31" t="s">
        <v>44</v>
      </c>
      <c r="E3" s="31" t="s">
        <v>770</v>
      </c>
      <c r="F3" s="64" t="s">
        <v>554</v>
      </c>
    </row>
    <row r="4" ht="20.1" customHeight="true" spans="1:6">
      <c r="A4" s="82"/>
      <c r="B4" s="32"/>
      <c r="C4" s="32"/>
      <c r="D4" s="32"/>
      <c r="E4" s="32"/>
      <c r="F4" s="66"/>
    </row>
    <row r="5" ht="30.75" customHeight="true" spans="1:6">
      <c r="A5" s="85" t="s">
        <v>771</v>
      </c>
      <c r="B5" s="79">
        <v>1189</v>
      </c>
      <c r="C5" s="79">
        <v>1609</v>
      </c>
      <c r="D5" s="79">
        <v>1609</v>
      </c>
      <c r="E5" s="91">
        <v>100</v>
      </c>
      <c r="F5" s="91">
        <v>11.8137595552467</v>
      </c>
    </row>
    <row r="6" ht="30.75" customHeight="true" spans="1:6">
      <c r="A6" s="85" t="s">
        <v>772</v>
      </c>
      <c r="B6" s="79">
        <v>1189</v>
      </c>
      <c r="C6" s="79">
        <v>1609</v>
      </c>
      <c r="D6" s="79">
        <v>1609</v>
      </c>
      <c r="E6" s="91">
        <v>100</v>
      </c>
      <c r="F6" s="91">
        <v>11.8137595552467</v>
      </c>
    </row>
    <row r="7" ht="30.75" customHeight="true" spans="1:6">
      <c r="A7" s="94" t="s">
        <v>773</v>
      </c>
      <c r="B7" s="79"/>
      <c r="C7" s="79"/>
      <c r="D7" s="79"/>
      <c r="E7" s="91"/>
      <c r="F7" s="91">
        <v>-100</v>
      </c>
    </row>
    <row r="8" ht="30.75" customHeight="true" spans="1:6">
      <c r="A8" s="94" t="s">
        <v>774</v>
      </c>
      <c r="B8" s="79"/>
      <c r="C8" s="79"/>
      <c r="D8" s="79"/>
      <c r="E8" s="91"/>
      <c r="F8" s="91"/>
    </row>
    <row r="9" ht="30.75" customHeight="true" spans="1:6">
      <c r="A9" s="94" t="s">
        <v>775</v>
      </c>
      <c r="B9" s="79"/>
      <c r="C9" s="79"/>
      <c r="D9" s="79"/>
      <c r="E9" s="91"/>
      <c r="F9" s="91"/>
    </row>
    <row r="10" ht="30.75" customHeight="true" spans="1:6">
      <c r="A10" s="94" t="s">
        <v>776</v>
      </c>
      <c r="B10" s="79">
        <v>126</v>
      </c>
      <c r="C10" s="79">
        <v>128</v>
      </c>
      <c r="D10" s="79"/>
      <c r="E10" s="91"/>
      <c r="F10" s="91"/>
    </row>
    <row r="11" ht="30.75" customHeight="true" spans="1:6">
      <c r="A11" s="94" t="s">
        <v>777</v>
      </c>
      <c r="B11" s="79">
        <v>1063</v>
      </c>
      <c r="C11" s="79">
        <v>1481</v>
      </c>
      <c r="D11" s="79">
        <v>1609</v>
      </c>
      <c r="E11" s="91">
        <v>108.642808912897</v>
      </c>
      <c r="F11" s="91">
        <v>15.7553956834532</v>
      </c>
    </row>
    <row r="12" ht="30.75" customHeight="true" spans="1:6">
      <c r="A12" s="86" t="s">
        <v>771</v>
      </c>
      <c r="B12" s="87">
        <v>1189</v>
      </c>
      <c r="C12" s="87">
        <v>1609</v>
      </c>
      <c r="D12" s="87">
        <v>1609</v>
      </c>
      <c r="E12" s="92">
        <v>100</v>
      </c>
      <c r="F12" s="92">
        <v>11.8137595552467</v>
      </c>
    </row>
    <row r="13" ht="30.75" customHeight="true" spans="1:6">
      <c r="A13" s="95" t="s">
        <v>778</v>
      </c>
      <c r="B13" s="89"/>
      <c r="C13" s="89">
        <v>22</v>
      </c>
      <c r="D13" s="89">
        <v>22</v>
      </c>
      <c r="E13" s="93">
        <v>100</v>
      </c>
      <c r="F13" s="93">
        <v>37.5</v>
      </c>
    </row>
    <row r="14" ht="30.75" customHeight="true" spans="1:6">
      <c r="A14" s="96" t="s">
        <v>779</v>
      </c>
      <c r="B14" s="79"/>
      <c r="C14" s="79"/>
      <c r="D14" s="79"/>
      <c r="E14" s="91"/>
      <c r="F14" s="91">
        <v>-100</v>
      </c>
    </row>
    <row r="15" ht="30.75" customHeight="true" spans="1:6">
      <c r="A15" s="96" t="s">
        <v>780</v>
      </c>
      <c r="B15" s="79"/>
      <c r="C15" s="79"/>
      <c r="D15" s="79"/>
      <c r="E15" s="91"/>
      <c r="F15" s="91"/>
    </row>
    <row r="16" ht="30.75" customHeight="true" spans="1:6">
      <c r="A16" s="85" t="s">
        <v>781</v>
      </c>
      <c r="B16" s="79">
        <v>1189</v>
      </c>
      <c r="C16" s="79">
        <v>1631</v>
      </c>
      <c r="D16" s="79">
        <v>1631</v>
      </c>
      <c r="E16" s="91">
        <v>100</v>
      </c>
      <c r="F16" s="91">
        <v>10.1282916948008</v>
      </c>
    </row>
  </sheetData>
  <mergeCells count="7">
    <mergeCell ref="A1:F1"/>
    <mergeCell ref="A3:A4"/>
    <mergeCell ref="B3:B4"/>
    <mergeCell ref="C3:C4"/>
    <mergeCell ref="D3:D4"/>
    <mergeCell ref="E3:E4"/>
    <mergeCell ref="F3:F4"/>
  </mergeCells>
  <printOptions horizontalCentered="true"/>
  <pageMargins left="0.590551181102362" right="0.590551181102362" top="0.984251968503937" bottom="0.590551181102362" header="0.590551181102362" footer="0.236220472440945"/>
  <pageSetup paperSize="9" scale="94" orientation="landscape"/>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F15"/>
  <sheetViews>
    <sheetView showGridLines="0" workbookViewId="0">
      <selection activeCell="D22" sqref="D22"/>
    </sheetView>
  </sheetViews>
  <sheetFormatPr defaultColWidth="9" defaultRowHeight="14.25" outlineLevelCol="5"/>
  <cols>
    <col min="1" max="1" width="40.875" customWidth="true"/>
    <col min="2" max="3" width="15.625" customWidth="true"/>
    <col min="4" max="4" width="17" customWidth="true"/>
    <col min="5" max="6" width="14.75" customWidth="true"/>
  </cols>
  <sheetData>
    <row r="1" ht="48" customHeight="true" spans="1:6">
      <c r="A1" s="70" t="s">
        <v>796</v>
      </c>
      <c r="B1" s="70"/>
      <c r="C1" s="70"/>
      <c r="D1" s="70"/>
      <c r="E1" s="70"/>
      <c r="F1" s="70"/>
    </row>
    <row r="2" ht="15" customHeight="true" spans="1:6">
      <c r="A2" s="29" t="s">
        <v>797</v>
      </c>
      <c r="B2" s="71"/>
      <c r="C2" s="71"/>
      <c r="D2" s="72"/>
      <c r="F2" s="73" t="s">
        <v>40</v>
      </c>
    </row>
    <row r="3" ht="20.1" customHeight="true" spans="1:6">
      <c r="A3" s="82" t="s">
        <v>41</v>
      </c>
      <c r="B3" s="83" t="s">
        <v>42</v>
      </c>
      <c r="C3" s="83" t="s">
        <v>43</v>
      </c>
      <c r="D3" s="83" t="s">
        <v>44</v>
      </c>
      <c r="E3" s="31" t="s">
        <v>770</v>
      </c>
      <c r="F3" s="64" t="s">
        <v>554</v>
      </c>
    </row>
    <row r="4" ht="20.1" customHeight="true" spans="1:6">
      <c r="A4" s="82"/>
      <c r="B4" s="84"/>
      <c r="C4" s="84"/>
      <c r="D4" s="84"/>
      <c r="E4" s="32"/>
      <c r="F4" s="66"/>
    </row>
    <row r="5" ht="30" customHeight="true" spans="1:6">
      <c r="A5" s="85" t="s">
        <v>784</v>
      </c>
      <c r="B5" s="79">
        <v>833</v>
      </c>
      <c r="C5" s="79">
        <v>22</v>
      </c>
      <c r="D5" s="79"/>
      <c r="E5" s="91"/>
      <c r="F5" s="91">
        <v>-100</v>
      </c>
    </row>
    <row r="6" ht="30" customHeight="true" spans="1:6">
      <c r="A6" s="78" t="s">
        <v>785</v>
      </c>
      <c r="B6" s="79"/>
      <c r="C6" s="79"/>
      <c r="D6" s="79"/>
      <c r="E6" s="91"/>
      <c r="F6" s="91">
        <v>-100</v>
      </c>
    </row>
    <row r="7" ht="30" customHeight="true" spans="1:6">
      <c r="A7" s="78" t="s">
        <v>786</v>
      </c>
      <c r="B7" s="79"/>
      <c r="C7" s="79"/>
      <c r="D7" s="79"/>
      <c r="E7" s="91"/>
      <c r="F7" s="91"/>
    </row>
    <row r="8" ht="30" customHeight="true" spans="1:6">
      <c r="A8" s="78" t="s">
        <v>787</v>
      </c>
      <c r="B8" s="79"/>
      <c r="C8" s="79"/>
      <c r="D8" s="79"/>
      <c r="E8" s="91"/>
      <c r="F8" s="91">
        <v>-100</v>
      </c>
    </row>
    <row r="9" ht="30" customHeight="true" spans="1:6">
      <c r="A9" s="78" t="s">
        <v>788</v>
      </c>
      <c r="B9" s="79">
        <v>833</v>
      </c>
      <c r="C9" s="79">
        <v>22</v>
      </c>
      <c r="D9" s="79"/>
      <c r="E9" s="91"/>
      <c r="F9" s="91"/>
    </row>
    <row r="10" ht="30" customHeight="true" spans="1:6">
      <c r="A10" s="78" t="s">
        <v>789</v>
      </c>
      <c r="B10" s="79"/>
      <c r="C10" s="79"/>
      <c r="D10" s="79"/>
      <c r="E10" s="91"/>
      <c r="F10" s="91">
        <v>-100</v>
      </c>
    </row>
    <row r="11" ht="30" customHeight="true" spans="1:6">
      <c r="A11" s="78" t="s">
        <v>790</v>
      </c>
      <c r="B11" s="79"/>
      <c r="C11" s="79"/>
      <c r="D11" s="79"/>
      <c r="E11" s="91"/>
      <c r="F11" s="91">
        <v>-100</v>
      </c>
    </row>
    <row r="12" ht="30" customHeight="true" spans="1:6">
      <c r="A12" s="86" t="s">
        <v>781</v>
      </c>
      <c r="B12" s="87">
        <v>1189</v>
      </c>
      <c r="C12" s="87">
        <v>1631</v>
      </c>
      <c r="D12" s="87">
        <v>1631</v>
      </c>
      <c r="E12" s="92">
        <v>100</v>
      </c>
      <c r="F12" s="92">
        <v>10.1282916948008</v>
      </c>
    </row>
    <row r="13" ht="30" customHeight="true" spans="1:6">
      <c r="A13" s="88" t="s">
        <v>791</v>
      </c>
      <c r="B13" s="89">
        <v>833</v>
      </c>
      <c r="C13" s="89">
        <v>22</v>
      </c>
      <c r="D13" s="89"/>
      <c r="E13" s="93"/>
      <c r="F13" s="93">
        <v>-100</v>
      </c>
    </row>
    <row r="14" ht="30" customHeight="true" spans="1:6">
      <c r="A14" s="78" t="s">
        <v>792</v>
      </c>
      <c r="B14" s="79"/>
      <c r="C14" s="79">
        <v>1609</v>
      </c>
      <c r="D14" s="79">
        <v>1609</v>
      </c>
      <c r="E14" s="91">
        <v>100</v>
      </c>
      <c r="F14" s="91"/>
    </row>
    <row r="15" ht="30" customHeight="true" spans="1:6">
      <c r="A15" s="90" t="s">
        <v>793</v>
      </c>
      <c r="B15" s="79">
        <v>356</v>
      </c>
      <c r="C15" s="79"/>
      <c r="D15" s="79">
        <v>22</v>
      </c>
      <c r="E15" s="91"/>
      <c r="F15" s="91">
        <v>-98.4711605281445</v>
      </c>
    </row>
  </sheetData>
  <mergeCells count="7">
    <mergeCell ref="A1:F1"/>
    <mergeCell ref="A3:A4"/>
    <mergeCell ref="B3:B4"/>
    <mergeCell ref="C3:C4"/>
    <mergeCell ref="D3:D4"/>
    <mergeCell ref="E3:E4"/>
    <mergeCell ref="F3:F4"/>
  </mergeCells>
  <printOptions horizontalCentered="true"/>
  <pageMargins left="0.393700787401575" right="0.393700787401575" top="0.984251968503937" bottom="0.590551181102362" header="0.590551181102362" footer="0.236220472440945"/>
  <pageSetup paperSize="9" scale="94" orientation="landscape"/>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D14"/>
  <sheetViews>
    <sheetView showGridLines="0" workbookViewId="0">
      <selection activeCell="A14" sqref="A14"/>
    </sheetView>
  </sheetViews>
  <sheetFormatPr defaultColWidth="9" defaultRowHeight="14.25" outlineLevelCol="3"/>
  <cols>
    <col min="1" max="1" width="40.875" customWidth="true"/>
    <col min="2" max="2" width="15.625" customWidth="true"/>
    <col min="3" max="3" width="17" customWidth="true"/>
    <col min="4" max="4" width="18.125" customWidth="true"/>
  </cols>
  <sheetData>
    <row r="1" ht="48" customHeight="true" spans="1:4">
      <c r="A1" s="70" t="s">
        <v>798</v>
      </c>
      <c r="B1" s="70"/>
      <c r="C1" s="70"/>
      <c r="D1" s="70"/>
    </row>
    <row r="2" ht="15" customHeight="true" spans="1:4">
      <c r="A2" s="29" t="s">
        <v>799</v>
      </c>
      <c r="B2" s="71"/>
      <c r="C2" s="72"/>
      <c r="D2" s="73" t="s">
        <v>40</v>
      </c>
    </row>
    <row r="3" ht="20.1" customHeight="true" spans="1:4">
      <c r="A3" s="30" t="s">
        <v>41</v>
      </c>
      <c r="B3" s="30" t="s">
        <v>43</v>
      </c>
      <c r="C3" s="30" t="s">
        <v>44</v>
      </c>
      <c r="D3" s="30" t="s">
        <v>770</v>
      </c>
    </row>
    <row r="4" ht="20.1" customHeight="true" spans="1:4">
      <c r="A4" s="30"/>
      <c r="B4" s="30"/>
      <c r="C4" s="30"/>
      <c r="D4" s="30"/>
    </row>
    <row r="5" ht="30" customHeight="true" spans="1:4">
      <c r="A5" s="74" t="s">
        <v>800</v>
      </c>
      <c r="B5" s="75"/>
      <c r="C5" s="75"/>
      <c r="D5" s="75"/>
    </row>
    <row r="6" ht="30" customHeight="true" spans="1:4">
      <c r="A6" s="76"/>
      <c r="B6" s="75"/>
      <c r="C6" s="75"/>
      <c r="D6" s="75"/>
    </row>
    <row r="7" ht="30" customHeight="true" spans="1:4">
      <c r="A7" s="76"/>
      <c r="B7" s="75"/>
      <c r="C7" s="75"/>
      <c r="D7" s="75"/>
    </row>
    <row r="8" ht="30" customHeight="true" spans="1:4">
      <c r="A8" s="76"/>
      <c r="B8" s="75"/>
      <c r="C8" s="75"/>
      <c r="D8" s="75"/>
    </row>
    <row r="9" ht="30" customHeight="true" spans="1:4">
      <c r="A9" s="77"/>
      <c r="B9" s="75"/>
      <c r="C9" s="75"/>
      <c r="D9" s="75"/>
    </row>
    <row r="10" ht="30" customHeight="true" spans="1:4">
      <c r="A10" s="78"/>
      <c r="B10" s="79"/>
      <c r="C10" s="80"/>
      <c r="D10" s="80"/>
    </row>
    <row r="11" ht="30" customHeight="true" spans="1:4">
      <c r="A11" s="81"/>
      <c r="B11" s="75"/>
      <c r="C11" s="75"/>
      <c r="D11" s="75"/>
    </row>
    <row r="12" ht="30" customHeight="true" spans="1:4">
      <c r="A12" s="78"/>
      <c r="B12" s="75"/>
      <c r="C12" s="75"/>
      <c r="D12" s="75"/>
    </row>
    <row r="13" ht="30" customHeight="true" spans="1:4">
      <c r="A13" s="16"/>
      <c r="B13" s="75"/>
      <c r="C13" s="75"/>
      <c r="D13" s="75"/>
    </row>
    <row r="14" ht="15" spans="1:1">
      <c r="A14" s="26" t="s">
        <v>801</v>
      </c>
    </row>
  </sheetData>
  <mergeCells count="5">
    <mergeCell ref="A1:D1"/>
    <mergeCell ref="A3:A4"/>
    <mergeCell ref="B3:B4"/>
    <mergeCell ref="C3:C4"/>
    <mergeCell ref="D3:D4"/>
  </mergeCells>
  <printOptions horizontalCentered="true"/>
  <pageMargins left="0.393700787401575" right="0.393700787401575" top="0.984251968503937" bottom="0.590551181102362" header="0.590551181102362" footer="0.236220472440945"/>
  <pageSetup paperSize="9" scale="94" orientation="landscape"/>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M12"/>
  <sheetViews>
    <sheetView showGridLines="0" workbookViewId="0">
      <selection activeCell="C22" sqref="C22"/>
    </sheetView>
  </sheetViews>
  <sheetFormatPr defaultColWidth="9" defaultRowHeight="14.25"/>
  <cols>
    <col min="1" max="1" width="45.5" style="50" customWidth="true"/>
    <col min="2" max="2" width="14" style="51" customWidth="true"/>
    <col min="3" max="3" width="13.875" style="51" customWidth="true"/>
    <col min="4" max="4" width="14.25" style="51" customWidth="true"/>
    <col min="5" max="5" width="14.875" style="50" customWidth="true"/>
    <col min="6" max="6" width="15.125" style="50" customWidth="true"/>
    <col min="7" max="16384" width="9" style="50"/>
  </cols>
  <sheetData>
    <row r="1" s="49" customFormat="true" ht="48" customHeight="true" spans="1:6">
      <c r="A1" s="52" t="s">
        <v>802</v>
      </c>
      <c r="B1" s="52"/>
      <c r="C1" s="52"/>
      <c r="D1" s="52"/>
      <c r="E1" s="52"/>
      <c r="F1" s="52"/>
    </row>
    <row r="2" s="24" customFormat="true" spans="1:6">
      <c r="A2" s="29" t="s">
        <v>803</v>
      </c>
      <c r="B2" s="53"/>
      <c r="C2" s="53"/>
      <c r="D2" s="53"/>
      <c r="F2" s="62" t="s">
        <v>40</v>
      </c>
    </row>
    <row r="3" s="25" customFormat="true" ht="40.5" customHeight="true" spans="1:6">
      <c r="A3" s="30" t="s">
        <v>41</v>
      </c>
      <c r="B3" s="54" t="s">
        <v>42</v>
      </c>
      <c r="C3" s="54" t="s">
        <v>43</v>
      </c>
      <c r="D3" s="55" t="s">
        <v>44</v>
      </c>
      <c r="E3" s="63" t="s">
        <v>82</v>
      </c>
      <c r="F3" s="64" t="s">
        <v>804</v>
      </c>
    </row>
    <row r="4" s="25" customFormat="true" ht="40.5" customHeight="true" spans="1:6">
      <c r="A4" s="30"/>
      <c r="B4" s="56"/>
      <c r="C4" s="56"/>
      <c r="D4" s="57"/>
      <c r="E4" s="65"/>
      <c r="F4" s="66"/>
    </row>
    <row r="5" ht="35.1" customHeight="true" spans="1:7">
      <c r="A5" s="58" t="s">
        <v>741</v>
      </c>
      <c r="B5" s="59"/>
      <c r="C5" s="59"/>
      <c r="D5" s="59"/>
      <c r="E5" s="67"/>
      <c r="F5" s="68"/>
      <c r="G5" s="69"/>
    </row>
    <row r="6" ht="35.1" customHeight="true" spans="1:7">
      <c r="A6" s="58"/>
      <c r="B6" s="59"/>
      <c r="C6" s="59"/>
      <c r="D6" s="59"/>
      <c r="E6" s="67"/>
      <c r="F6" s="68"/>
      <c r="G6" s="69"/>
    </row>
    <row r="7" ht="35.1" customHeight="true" spans="1:7">
      <c r="A7" s="60"/>
      <c r="B7" s="59"/>
      <c r="C7" s="59"/>
      <c r="D7" s="59"/>
      <c r="E7" s="67"/>
      <c r="F7" s="68"/>
      <c r="G7" s="69"/>
    </row>
    <row r="8" ht="35.1" customHeight="true" spans="1:13">
      <c r="A8" s="58"/>
      <c r="B8" s="59"/>
      <c r="C8" s="59"/>
      <c r="D8" s="59"/>
      <c r="E8" s="67"/>
      <c r="F8" s="68"/>
      <c r="G8" s="69"/>
      <c r="M8" s="50">
        <v>4</v>
      </c>
    </row>
    <row r="9" ht="35.1" customHeight="true" spans="1:13">
      <c r="A9" s="60"/>
      <c r="B9" s="59"/>
      <c r="C9" s="59"/>
      <c r="D9" s="59"/>
      <c r="E9" s="67"/>
      <c r="F9" s="68"/>
      <c r="G9" s="69"/>
      <c r="M9" s="50">
        <v>3</v>
      </c>
    </row>
    <row r="10" ht="35.1" customHeight="true" spans="1:7">
      <c r="A10" s="58"/>
      <c r="B10" s="59"/>
      <c r="C10" s="59"/>
      <c r="D10" s="59"/>
      <c r="E10" s="67"/>
      <c r="F10" s="68"/>
      <c r="G10" s="69"/>
    </row>
    <row r="11" ht="35.1" customHeight="true" spans="1:7">
      <c r="A11" s="60"/>
      <c r="B11" s="59"/>
      <c r="C11" s="59"/>
      <c r="D11" s="59"/>
      <c r="E11" s="67"/>
      <c r="F11" s="68"/>
      <c r="G11" s="69"/>
    </row>
    <row r="12" spans="1:1">
      <c r="A12" s="61" t="s">
        <v>801</v>
      </c>
    </row>
  </sheetData>
  <mergeCells count="7">
    <mergeCell ref="A1:F1"/>
    <mergeCell ref="A3:A4"/>
    <mergeCell ref="B3:B4"/>
    <mergeCell ref="C3:C4"/>
    <mergeCell ref="D3:D4"/>
    <mergeCell ref="E3:E4"/>
    <mergeCell ref="F3:F4"/>
  </mergeCells>
  <printOptions horizontalCentered="true"/>
  <pageMargins left="0.590277777777778" right="0.590277777777778" top="0.984027777777778" bottom="0.590277777777778" header="0.590277777777778" footer="0.236111111111111"/>
  <pageSetup paperSize="9" scale="94" orientation="landscape"/>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K4"/>
  <sheetViews>
    <sheetView showGridLines="0" workbookViewId="0">
      <selection activeCell="O17" sqref="O17"/>
    </sheetView>
  </sheetViews>
  <sheetFormatPr defaultColWidth="9" defaultRowHeight="14.25" outlineLevelRow="3"/>
  <cols>
    <col min="1" max="5" width="9" style="8"/>
    <col min="6" max="6" width="26.375" style="8" customWidth="true"/>
    <col min="7" max="16384" width="9" style="8"/>
  </cols>
  <sheetData>
    <row r="1" spans="10:11">
      <c r="J1" s="12"/>
      <c r="K1" s="12"/>
    </row>
    <row r="2" ht="71.25" customHeight="true" spans="1:11">
      <c r="A2" s="9"/>
      <c r="B2" s="9"/>
      <c r="C2" s="9"/>
      <c r="D2" s="10"/>
      <c r="E2" s="10"/>
      <c r="J2" s="13"/>
      <c r="K2" s="13"/>
    </row>
    <row r="3" ht="71.25" customHeight="true" spans="1:11">
      <c r="A3" s="9"/>
      <c r="B3" s="9"/>
      <c r="C3" s="9"/>
      <c r="D3" s="10"/>
      <c r="E3" s="10"/>
      <c r="J3" s="13"/>
      <c r="K3" s="13"/>
    </row>
    <row r="4" ht="157.5" customHeight="true" spans="1:11">
      <c r="A4" s="11" t="s">
        <v>805</v>
      </c>
      <c r="B4" s="11"/>
      <c r="C4" s="11"/>
      <c r="D4" s="11"/>
      <c r="E4" s="11"/>
      <c r="F4" s="11"/>
      <c r="G4" s="11"/>
      <c r="H4" s="11"/>
      <c r="I4" s="11"/>
      <c r="J4" s="11"/>
      <c r="K4" s="11"/>
    </row>
  </sheetData>
  <mergeCells count="4">
    <mergeCell ref="J1:K1"/>
    <mergeCell ref="A2:C2"/>
    <mergeCell ref="J2:K2"/>
    <mergeCell ref="A4:K4"/>
  </mergeCells>
  <printOptions horizontalCentered="true"/>
  <pageMargins left="0.590551181102362" right="0.590551181102362" top="0.984251968503937" bottom="0.590551181102362" header="0.590551181102362" footer="0.236220472440945"/>
  <pageSetup paperSize="9" scale="94" orientation="landscape"/>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24"/>
  <sheetViews>
    <sheetView showGridLines="0" showZeros="0" workbookViewId="0">
      <selection activeCell="O14" sqref="O14"/>
    </sheetView>
  </sheetViews>
  <sheetFormatPr defaultColWidth="9" defaultRowHeight="15"/>
  <cols>
    <col min="1" max="1" width="42.75" style="26" customWidth="true"/>
    <col min="2" max="3" width="13.75" style="26" customWidth="true"/>
    <col min="4" max="4" width="12" style="26" customWidth="true"/>
    <col min="5" max="5" width="12" style="27" customWidth="true"/>
    <col min="6" max="6" width="7" style="27" customWidth="true"/>
    <col min="7" max="7" width="9" style="26"/>
    <col min="8" max="8" width="13.375" style="26" customWidth="true"/>
    <col min="9" max="16384" width="9" style="26"/>
  </cols>
  <sheetData>
    <row r="1" s="23" customFormat="true" ht="48" customHeight="true" spans="1:6">
      <c r="A1" s="28" t="s">
        <v>806</v>
      </c>
      <c r="B1" s="28"/>
      <c r="C1" s="28"/>
      <c r="D1" s="28"/>
      <c r="E1" s="28"/>
      <c r="F1" s="28"/>
    </row>
    <row r="2" s="24" customFormat="true" ht="14.25" spans="1:6">
      <c r="A2" s="29" t="s">
        <v>807</v>
      </c>
      <c r="E2" s="39" t="s">
        <v>40</v>
      </c>
      <c r="F2" s="45"/>
    </row>
    <row r="3" s="25" customFormat="true" ht="20.1" customHeight="true" spans="1:6">
      <c r="A3" s="30" t="s">
        <v>41</v>
      </c>
      <c r="B3" s="31" t="s">
        <v>42</v>
      </c>
      <c r="C3" s="31" t="s">
        <v>808</v>
      </c>
      <c r="D3" s="31" t="s">
        <v>809</v>
      </c>
      <c r="E3" s="31" t="s">
        <v>810</v>
      </c>
      <c r="F3" s="46"/>
    </row>
    <row r="4" s="25" customFormat="true" ht="20.1" customHeight="true" spans="1:6">
      <c r="A4" s="30"/>
      <c r="B4" s="32"/>
      <c r="C4" s="32"/>
      <c r="D4" s="32"/>
      <c r="E4" s="32"/>
      <c r="F4" s="46"/>
    </row>
    <row r="5" ht="30" customHeight="true" spans="1:9">
      <c r="A5" s="16" t="s">
        <v>811</v>
      </c>
      <c r="B5" s="33"/>
      <c r="C5" s="34"/>
      <c r="D5" s="34"/>
      <c r="E5" s="40"/>
      <c r="F5" s="47"/>
      <c r="G5" s="42"/>
      <c r="H5" s="43"/>
      <c r="I5" s="43"/>
    </row>
    <row r="6" ht="30" customHeight="true" spans="1:9">
      <c r="A6" s="36" t="s">
        <v>812</v>
      </c>
      <c r="B6" s="33"/>
      <c r="C6" s="34"/>
      <c r="D6" s="34"/>
      <c r="E6" s="40"/>
      <c r="F6" s="47"/>
      <c r="G6" s="42"/>
      <c r="H6" s="43"/>
      <c r="I6" s="43"/>
    </row>
    <row r="7" ht="30" customHeight="true" spans="1:9">
      <c r="A7" s="36" t="s">
        <v>813</v>
      </c>
      <c r="B7" s="33"/>
      <c r="C7" s="34"/>
      <c r="D7" s="34"/>
      <c r="E7" s="40"/>
      <c r="F7" s="47"/>
      <c r="G7" s="42"/>
      <c r="H7" s="43"/>
      <c r="I7" s="43"/>
    </row>
    <row r="8" ht="30" customHeight="true" spans="1:9">
      <c r="A8" s="35" t="s">
        <v>814</v>
      </c>
      <c r="B8" s="33"/>
      <c r="C8" s="34"/>
      <c r="D8" s="34"/>
      <c r="E8" s="40"/>
      <c r="F8" s="47"/>
      <c r="G8" s="42"/>
      <c r="H8" s="43"/>
      <c r="I8" s="43"/>
    </row>
    <row r="9" ht="30" customHeight="true" spans="1:9">
      <c r="A9" s="36" t="s">
        <v>812</v>
      </c>
      <c r="B9" s="33"/>
      <c r="C9" s="34"/>
      <c r="D9" s="34"/>
      <c r="E9" s="40"/>
      <c r="F9" s="47"/>
      <c r="G9" s="42"/>
      <c r="H9" s="43"/>
      <c r="I9" s="43"/>
    </row>
    <row r="10" ht="30" customHeight="true" spans="1:9">
      <c r="A10" s="36" t="s">
        <v>813</v>
      </c>
      <c r="B10" s="33"/>
      <c r="C10" s="34"/>
      <c r="D10" s="34"/>
      <c r="E10" s="40"/>
      <c r="F10" s="47"/>
      <c r="G10" s="42"/>
      <c r="H10" s="43"/>
      <c r="I10" s="43"/>
    </row>
    <row r="11" s="44" customFormat="true" ht="30" customHeight="true" spans="1:8">
      <c r="A11" s="36" t="s">
        <v>815</v>
      </c>
      <c r="B11" s="33"/>
      <c r="C11" s="34"/>
      <c r="D11" s="34"/>
      <c r="E11" s="40"/>
      <c r="F11" s="47"/>
      <c r="H11" s="48"/>
    </row>
    <row r="12" s="44" customFormat="true" ht="30" customHeight="true" spans="1:6">
      <c r="A12" s="36" t="s">
        <v>812</v>
      </c>
      <c r="B12" s="33"/>
      <c r="C12" s="34"/>
      <c r="D12" s="34"/>
      <c r="E12" s="40"/>
      <c r="F12" s="47"/>
    </row>
    <row r="13" s="44" customFormat="true" ht="30" customHeight="true" spans="1:6">
      <c r="A13" s="36" t="s">
        <v>813</v>
      </c>
      <c r="B13" s="33"/>
      <c r="C13" s="34"/>
      <c r="D13" s="34"/>
      <c r="E13" s="40"/>
      <c r="F13" s="47"/>
    </row>
    <row r="14" ht="30" customHeight="true" spans="1:9">
      <c r="A14" s="36" t="s">
        <v>816</v>
      </c>
      <c r="B14" s="33"/>
      <c r="C14" s="34"/>
      <c r="D14" s="34"/>
      <c r="E14" s="40"/>
      <c r="F14" s="47"/>
      <c r="G14" s="42"/>
      <c r="H14" s="43"/>
      <c r="I14" s="43"/>
    </row>
    <row r="15" ht="24.6" customHeight="true" spans="1:6">
      <c r="A15" s="38" t="s">
        <v>801</v>
      </c>
      <c r="F15" s="48"/>
    </row>
    <row r="16" ht="24.6" customHeight="true" spans="6:6">
      <c r="F16" s="48"/>
    </row>
    <row r="17" ht="24.6" customHeight="true" spans="6:6">
      <c r="F17" s="48"/>
    </row>
    <row r="18" ht="24.6" customHeight="true" spans="6:6">
      <c r="F18" s="48"/>
    </row>
    <row r="19" spans="6:6">
      <c r="F19" s="48"/>
    </row>
    <row r="20" spans="6:6">
      <c r="F20" s="48"/>
    </row>
    <row r="21" spans="6:6">
      <c r="F21" s="48"/>
    </row>
    <row r="22" spans="6:6">
      <c r="F22" s="48"/>
    </row>
    <row r="23" spans="6:6">
      <c r="F23" s="48"/>
    </row>
    <row r="24" spans="6:6">
      <c r="F24" s="48"/>
    </row>
  </sheetData>
  <mergeCells count="6">
    <mergeCell ref="A1:E1"/>
    <mergeCell ref="A3:A4"/>
    <mergeCell ref="B3:B4"/>
    <mergeCell ref="C3:C4"/>
    <mergeCell ref="D3:D4"/>
    <mergeCell ref="E3:E4"/>
  </mergeCells>
  <printOptions horizontalCentered="true"/>
  <pageMargins left="0.590277777777778" right="0.590277777777778" top="0.984027777777778" bottom="0.590277777777778" header="0.590277777777778" footer="0.236111111111111"/>
  <pageSetup paperSize="9" scale="94" orientation="landscape"/>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18"/>
  <sheetViews>
    <sheetView showGridLines="0" showZeros="0" workbookViewId="0">
      <selection activeCell="A11" sqref="A11"/>
    </sheetView>
  </sheetViews>
  <sheetFormatPr defaultColWidth="9" defaultRowHeight="15"/>
  <cols>
    <col min="1" max="1" width="41" style="26" customWidth="true"/>
    <col min="2" max="3" width="15" style="26" customWidth="true"/>
    <col min="4" max="4" width="14.125" style="26" customWidth="true"/>
    <col min="5" max="5" width="14.125" style="27" customWidth="true"/>
    <col min="6" max="6" width="14.75" style="26" customWidth="true"/>
    <col min="7" max="7" width="9.5" style="26" customWidth="true"/>
    <col min="8" max="8" width="13.375" style="26" customWidth="true"/>
    <col min="9" max="16384" width="9" style="26"/>
  </cols>
  <sheetData>
    <row r="1" s="23" customFormat="true" ht="48" customHeight="true" spans="1:5">
      <c r="A1" s="28" t="s">
        <v>817</v>
      </c>
      <c r="B1" s="28"/>
      <c r="C1" s="28"/>
      <c r="D1" s="28"/>
      <c r="E1" s="28"/>
    </row>
    <row r="2" s="24" customFormat="true" ht="14.25" spans="1:5">
      <c r="A2" s="29" t="s">
        <v>818</v>
      </c>
      <c r="E2" s="39" t="s">
        <v>40</v>
      </c>
    </row>
    <row r="3" s="25" customFormat="true" ht="20.1" customHeight="true" spans="1:5">
      <c r="A3" s="30" t="s">
        <v>41</v>
      </c>
      <c r="B3" s="31" t="s">
        <v>42</v>
      </c>
      <c r="C3" s="31" t="s">
        <v>44</v>
      </c>
      <c r="D3" s="31" t="s">
        <v>809</v>
      </c>
      <c r="E3" s="31" t="s">
        <v>554</v>
      </c>
    </row>
    <row r="4" s="25" customFormat="true" ht="20.1" customHeight="true" spans="1:5">
      <c r="A4" s="30"/>
      <c r="B4" s="32"/>
      <c r="C4" s="32"/>
      <c r="D4" s="32"/>
      <c r="E4" s="32"/>
    </row>
    <row r="5" ht="34.5" customHeight="true" spans="1:9">
      <c r="A5" s="16" t="s">
        <v>819</v>
      </c>
      <c r="B5" s="33"/>
      <c r="C5" s="34"/>
      <c r="D5" s="34"/>
      <c r="E5" s="40"/>
      <c r="F5" s="41"/>
      <c r="G5" s="42"/>
      <c r="H5" s="43"/>
      <c r="I5" s="43"/>
    </row>
    <row r="6" ht="34.5" customHeight="true" spans="1:9">
      <c r="A6" s="35" t="s">
        <v>820</v>
      </c>
      <c r="B6" s="33"/>
      <c r="C6" s="34"/>
      <c r="D6" s="34"/>
      <c r="E6" s="40"/>
      <c r="F6" s="41"/>
      <c r="G6" s="42"/>
      <c r="H6" s="43"/>
      <c r="I6" s="43"/>
    </row>
    <row r="7" ht="34.5" customHeight="true" spans="1:9">
      <c r="A7" s="36" t="s">
        <v>821</v>
      </c>
      <c r="B7" s="33"/>
      <c r="C7" s="34"/>
      <c r="D7" s="34"/>
      <c r="E7" s="40"/>
      <c r="F7" s="41"/>
      <c r="G7" s="42"/>
      <c r="H7" s="43"/>
      <c r="I7" s="43"/>
    </row>
    <row r="8" ht="34.5" customHeight="true" spans="1:9">
      <c r="A8" s="36" t="s">
        <v>822</v>
      </c>
      <c r="B8" s="33"/>
      <c r="C8" s="34"/>
      <c r="D8" s="34"/>
      <c r="E8" s="40"/>
      <c r="F8" s="41"/>
      <c r="G8" s="42"/>
      <c r="H8" s="43"/>
      <c r="I8" s="43"/>
    </row>
    <row r="9" ht="34.5" customHeight="true" spans="1:6">
      <c r="A9" s="37" t="s">
        <v>823</v>
      </c>
      <c r="B9" s="33"/>
      <c r="C9" s="34"/>
      <c r="D9" s="34"/>
      <c r="E9" s="40"/>
      <c r="F9" s="41"/>
    </row>
    <row r="10" ht="34.5" customHeight="true" spans="1:5">
      <c r="A10" s="37" t="s">
        <v>816</v>
      </c>
      <c r="B10" s="33"/>
      <c r="C10" s="34"/>
      <c r="D10" s="34"/>
      <c r="E10" s="40"/>
    </row>
    <row r="11" ht="24.6" customHeight="true" spans="1:1">
      <c r="A11" s="38" t="s">
        <v>801</v>
      </c>
    </row>
    <row r="12" ht="24.6" customHeight="true"/>
    <row r="13" ht="24.6" customHeight="true"/>
    <row r="14" ht="24.6" customHeight="true"/>
    <row r="15" ht="24.6" customHeight="true"/>
    <row r="16" ht="24.6" customHeight="true"/>
    <row r="17" ht="24.6" customHeight="true"/>
    <row r="18" ht="24.6" customHeight="true"/>
  </sheetData>
  <mergeCells count="6">
    <mergeCell ref="A1:E1"/>
    <mergeCell ref="A3:A4"/>
    <mergeCell ref="B3:B4"/>
    <mergeCell ref="C3:C4"/>
    <mergeCell ref="D3:D4"/>
    <mergeCell ref="E3:E4"/>
  </mergeCells>
  <printOptions horizontalCentered="true"/>
  <pageMargins left="0.590277777777778" right="0.590277777777778" top="0.984027777777778" bottom="0.590277777777778" header="0.590277777777778" footer="0.236111111111111"/>
  <pageSetup paperSize="9" scale="94" orientation="landscape"/>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K4"/>
  <sheetViews>
    <sheetView showGridLines="0" workbookViewId="0">
      <selection activeCell="H14" sqref="H14"/>
    </sheetView>
  </sheetViews>
  <sheetFormatPr defaultColWidth="9" defaultRowHeight="14.25" outlineLevelRow="3"/>
  <cols>
    <col min="1" max="5" width="9" style="8"/>
    <col min="6" max="6" width="26.375" style="8" customWidth="true"/>
    <col min="7" max="16384" width="9" style="8"/>
  </cols>
  <sheetData>
    <row r="1" spans="10:11">
      <c r="J1" s="12"/>
      <c r="K1" s="12"/>
    </row>
    <row r="2" ht="71.25" customHeight="true" spans="1:11">
      <c r="A2" s="9"/>
      <c r="B2" s="9"/>
      <c r="C2" s="9"/>
      <c r="D2" s="10"/>
      <c r="E2" s="10"/>
      <c r="J2" s="13"/>
      <c r="K2" s="13"/>
    </row>
    <row r="3" ht="71.25" customHeight="true" spans="1:11">
      <c r="A3" s="9"/>
      <c r="B3" s="9"/>
      <c r="C3" s="9"/>
      <c r="D3" s="10"/>
      <c r="E3" s="10"/>
      <c r="J3" s="13"/>
      <c r="K3" s="13"/>
    </row>
    <row r="4" ht="157.5" customHeight="true" spans="1:11">
      <c r="A4" s="11" t="s">
        <v>824</v>
      </c>
      <c r="B4" s="11"/>
      <c r="C4" s="11"/>
      <c r="D4" s="11"/>
      <c r="E4" s="11"/>
      <c r="F4" s="11"/>
      <c r="G4" s="11"/>
      <c r="H4" s="11"/>
      <c r="I4" s="11"/>
      <c r="J4" s="11"/>
      <c r="K4" s="11"/>
    </row>
  </sheetData>
  <mergeCells count="4">
    <mergeCell ref="J1:K1"/>
    <mergeCell ref="A2:C2"/>
    <mergeCell ref="J2:K2"/>
    <mergeCell ref="A4:K4"/>
  </mergeCells>
  <printOptions horizontalCentered="true"/>
  <pageMargins left="0.590551181102362" right="0.590551181102362" top="0.984251968503937" bottom="0.590551181102362" header="0.590551181102362" footer="0.236220472440945"/>
  <pageSetup paperSize="9" scale="94" orientation="landscape"/>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E26"/>
  <sheetViews>
    <sheetView topLeftCell="C5" workbookViewId="0">
      <selection activeCell="D18" sqref="D18"/>
    </sheetView>
  </sheetViews>
  <sheetFormatPr defaultColWidth="10" defaultRowHeight="14.25" outlineLevelCol="4"/>
  <cols>
    <col min="1" max="2" width="9" style="2" hidden="true" customWidth="true"/>
    <col min="3" max="3" width="48.375" style="2" customWidth="true"/>
    <col min="4" max="4" width="28.375" style="2" customWidth="true"/>
    <col min="5" max="5" width="9" style="2" hidden="true" customWidth="true"/>
    <col min="6" max="16384" width="10" style="2"/>
  </cols>
  <sheetData>
    <row r="1" ht="50.1" customHeight="true" spans="1:4">
      <c r="A1" s="3">
        <v>0</v>
      </c>
      <c r="C1" s="4" t="s">
        <v>825</v>
      </c>
      <c r="D1" s="4"/>
    </row>
    <row r="2" s="1" customFormat="true" ht="15" customHeight="true" spans="1:4">
      <c r="A2" s="5">
        <v>0</v>
      </c>
      <c r="C2" s="1" t="s">
        <v>826</v>
      </c>
      <c r="D2" s="6" t="s">
        <v>40</v>
      </c>
    </row>
    <row r="3" ht="39.95" customHeight="true" spans="1:4">
      <c r="A3" s="3">
        <v>0</v>
      </c>
      <c r="C3" s="14" t="s">
        <v>41</v>
      </c>
      <c r="D3" s="15" t="s">
        <v>827</v>
      </c>
    </row>
    <row r="4" ht="24.95" customHeight="true" spans="1:5">
      <c r="A4" s="3" t="s">
        <v>828</v>
      </c>
      <c r="B4" s="3" t="s">
        <v>829</v>
      </c>
      <c r="C4" s="16" t="s">
        <v>830</v>
      </c>
      <c r="D4" s="17">
        <v>3658170</v>
      </c>
      <c r="E4" s="3">
        <v>1</v>
      </c>
    </row>
    <row r="5" ht="24.95" customHeight="true" spans="1:5">
      <c r="A5" s="18" t="s">
        <v>831</v>
      </c>
      <c r="B5" s="19" t="s">
        <v>832</v>
      </c>
      <c r="C5" s="20" t="s">
        <v>833</v>
      </c>
      <c r="D5" s="17">
        <v>417820</v>
      </c>
      <c r="E5" s="19">
        <v>2</v>
      </c>
    </row>
    <row r="6" ht="24.95" customHeight="true" spans="1:5">
      <c r="A6" s="18" t="s">
        <v>834</v>
      </c>
      <c r="B6" s="19" t="s">
        <v>835</v>
      </c>
      <c r="C6" s="20" t="s">
        <v>836</v>
      </c>
      <c r="D6" s="17">
        <v>3240350</v>
      </c>
      <c r="E6" s="19">
        <v>3</v>
      </c>
    </row>
    <row r="7" ht="24.95" customHeight="true" spans="1:5">
      <c r="A7" s="18" t="s">
        <v>837</v>
      </c>
      <c r="B7" s="19" t="s">
        <v>838</v>
      </c>
      <c r="C7" s="21" t="s">
        <v>839</v>
      </c>
      <c r="D7" s="17">
        <v>5627800</v>
      </c>
      <c r="E7" s="19">
        <v>4</v>
      </c>
    </row>
    <row r="8" ht="24.95" customHeight="true" spans="1:5">
      <c r="A8" s="3" t="s">
        <v>840</v>
      </c>
      <c r="B8" s="19" t="s">
        <v>841</v>
      </c>
      <c r="C8" s="20" t="s">
        <v>833</v>
      </c>
      <c r="D8" s="17">
        <v>609300</v>
      </c>
      <c r="E8" s="19">
        <v>5</v>
      </c>
    </row>
    <row r="9" ht="24.95" customHeight="true" spans="1:5">
      <c r="A9" s="3" t="s">
        <v>842</v>
      </c>
      <c r="B9" s="19" t="s">
        <v>843</v>
      </c>
      <c r="C9" s="20" t="s">
        <v>844</v>
      </c>
      <c r="D9" s="17">
        <v>5018500</v>
      </c>
      <c r="E9" s="19">
        <v>6</v>
      </c>
    </row>
    <row r="10" ht="24.95" customHeight="true" spans="1:5">
      <c r="A10" s="3" t="s">
        <v>845</v>
      </c>
      <c r="B10" s="19" t="s">
        <v>846</v>
      </c>
      <c r="C10" s="21" t="s">
        <v>847</v>
      </c>
      <c r="D10" s="17">
        <v>2221100</v>
      </c>
      <c r="E10" s="19">
        <v>7</v>
      </c>
    </row>
    <row r="11" ht="24.95" customHeight="true" spans="1:5">
      <c r="A11" s="3" t="s">
        <v>848</v>
      </c>
      <c r="B11" s="19" t="s">
        <v>849</v>
      </c>
      <c r="C11" s="20" t="s">
        <v>850</v>
      </c>
      <c r="D11" s="17">
        <v>108100</v>
      </c>
      <c r="E11" s="19">
        <v>8</v>
      </c>
    </row>
    <row r="12" ht="24.95" customHeight="true" spans="1:5">
      <c r="A12" s="3" t="s">
        <v>851</v>
      </c>
      <c r="B12" s="19" t="s">
        <v>852</v>
      </c>
      <c r="C12" s="20" t="s">
        <v>853</v>
      </c>
      <c r="D12" s="17">
        <v>95000</v>
      </c>
      <c r="E12" s="19">
        <v>9</v>
      </c>
    </row>
    <row r="13" ht="24.95" customHeight="true" spans="1:5">
      <c r="A13" s="3" t="s">
        <v>854</v>
      </c>
      <c r="B13" s="19" t="s">
        <v>855</v>
      </c>
      <c r="C13" s="20" t="s">
        <v>856</v>
      </c>
      <c r="D13" s="17">
        <v>1776000</v>
      </c>
      <c r="E13" s="19">
        <v>10</v>
      </c>
    </row>
    <row r="14" ht="24.95" customHeight="true" spans="1:5">
      <c r="A14" s="3" t="s">
        <v>857</v>
      </c>
      <c r="B14" s="19" t="s">
        <v>858</v>
      </c>
      <c r="C14" s="20" t="s">
        <v>859</v>
      </c>
      <c r="D14" s="17">
        <v>242000</v>
      </c>
      <c r="E14" s="19">
        <v>11</v>
      </c>
    </row>
    <row r="15" ht="24.95" customHeight="true" spans="1:5">
      <c r="A15" s="3" t="s">
        <v>860</v>
      </c>
      <c r="B15" s="19" t="s">
        <v>861</v>
      </c>
      <c r="C15" s="21" t="s">
        <v>862</v>
      </c>
      <c r="D15" s="17">
        <v>327745</v>
      </c>
      <c r="E15" s="19">
        <v>15</v>
      </c>
    </row>
    <row r="16" ht="24.95" customHeight="true" spans="1:5">
      <c r="A16" s="3" t="s">
        <v>863</v>
      </c>
      <c r="B16" s="19" t="s">
        <v>864</v>
      </c>
      <c r="C16" s="20" t="s">
        <v>865</v>
      </c>
      <c r="D16" s="17">
        <v>85745</v>
      </c>
      <c r="E16" s="19">
        <v>16</v>
      </c>
    </row>
    <row r="17" ht="24.95" customHeight="true" spans="1:5">
      <c r="A17" s="3" t="s">
        <v>866</v>
      </c>
      <c r="B17" s="19" t="s">
        <v>867</v>
      </c>
      <c r="C17" s="20" t="s">
        <v>868</v>
      </c>
      <c r="D17" s="17">
        <v>242000</v>
      </c>
      <c r="E17" s="19">
        <v>17</v>
      </c>
    </row>
    <row r="18" ht="24.95" customHeight="true" spans="1:5">
      <c r="A18" s="3" t="s">
        <v>869</v>
      </c>
      <c r="B18" s="19" t="s">
        <v>870</v>
      </c>
      <c r="C18" s="21" t="s">
        <v>871</v>
      </c>
      <c r="D18" s="17">
        <f>SUM(D19:D20)</f>
        <v>119058</v>
      </c>
      <c r="E18" s="19">
        <v>18</v>
      </c>
    </row>
    <row r="19" ht="24.95" customHeight="true" spans="1:5">
      <c r="A19" s="3" t="s">
        <v>872</v>
      </c>
      <c r="B19" s="19" t="s">
        <v>873</v>
      </c>
      <c r="C19" s="20" t="s">
        <v>865</v>
      </c>
      <c r="D19" s="17">
        <v>13871</v>
      </c>
      <c r="E19" s="19">
        <v>19</v>
      </c>
    </row>
    <row r="20" ht="24.95" customHeight="true" spans="1:5">
      <c r="A20" s="3" t="s">
        <v>874</v>
      </c>
      <c r="B20" s="19" t="s">
        <v>875</v>
      </c>
      <c r="C20" s="20" t="s">
        <v>868</v>
      </c>
      <c r="D20" s="17">
        <v>105187</v>
      </c>
      <c r="E20" s="19">
        <v>20</v>
      </c>
    </row>
    <row r="21" ht="24.95" customHeight="true" spans="1:5">
      <c r="A21" s="3" t="s">
        <v>876</v>
      </c>
      <c r="B21" s="19" t="s">
        <v>877</v>
      </c>
      <c r="C21" s="21" t="s">
        <v>878</v>
      </c>
      <c r="D21" s="17">
        <v>5623270</v>
      </c>
      <c r="E21" s="19">
        <v>21</v>
      </c>
    </row>
    <row r="22" ht="24.95" customHeight="true" spans="1:5">
      <c r="A22" s="3" t="s">
        <v>879</v>
      </c>
      <c r="B22" s="19" t="s">
        <v>880</v>
      </c>
      <c r="C22" s="20" t="s">
        <v>833</v>
      </c>
      <c r="D22" s="17">
        <v>606920</v>
      </c>
      <c r="E22" s="19">
        <v>22</v>
      </c>
    </row>
    <row r="23" ht="24.95" customHeight="true" spans="1:5">
      <c r="A23" s="3" t="s">
        <v>881</v>
      </c>
      <c r="B23" s="19" t="s">
        <v>882</v>
      </c>
      <c r="C23" s="20" t="s">
        <v>844</v>
      </c>
      <c r="D23" s="17">
        <v>5016350</v>
      </c>
      <c r="E23" s="19">
        <v>23</v>
      </c>
    </row>
    <row r="24" ht="24.95" customHeight="true" spans="1:5">
      <c r="A24" s="3"/>
      <c r="B24" s="19"/>
      <c r="C24" s="21" t="s">
        <v>883</v>
      </c>
      <c r="D24" s="17">
        <v>5627800</v>
      </c>
      <c r="E24" s="19"/>
    </row>
    <row r="25" ht="24.95" customHeight="true" spans="1:5">
      <c r="A25" s="3" t="s">
        <v>828</v>
      </c>
      <c r="B25" s="3" t="s">
        <v>884</v>
      </c>
      <c r="C25" s="22" t="s">
        <v>833</v>
      </c>
      <c r="D25" s="17">
        <v>609300</v>
      </c>
      <c r="E25" s="3">
        <v>25</v>
      </c>
    </row>
    <row r="26" ht="24.95" customHeight="true" spans="1:5">
      <c r="A26" s="3" t="s">
        <v>828</v>
      </c>
      <c r="B26" s="3" t="s">
        <v>885</v>
      </c>
      <c r="C26" s="22" t="s">
        <v>844</v>
      </c>
      <c r="D26" s="17">
        <v>5018500</v>
      </c>
      <c r="E26" s="3">
        <v>26</v>
      </c>
    </row>
  </sheetData>
  <mergeCells count="1">
    <mergeCell ref="C1:D1"/>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K4"/>
  <sheetViews>
    <sheetView showGridLines="0" workbookViewId="0">
      <selection activeCell="O17" sqref="O17"/>
    </sheetView>
  </sheetViews>
  <sheetFormatPr defaultColWidth="9" defaultRowHeight="14.25" outlineLevelRow="3"/>
  <cols>
    <col min="1" max="5" width="9" style="8"/>
    <col min="6" max="6" width="26.375" style="8" customWidth="true"/>
    <col min="7" max="16384" width="9" style="8"/>
  </cols>
  <sheetData>
    <row r="1" spans="10:11">
      <c r="J1" s="12"/>
      <c r="K1" s="12"/>
    </row>
    <row r="2" ht="71.25" customHeight="true" spans="1:11">
      <c r="A2" s="9"/>
      <c r="B2" s="9"/>
      <c r="C2" s="9"/>
      <c r="D2" s="10"/>
      <c r="E2" s="10"/>
      <c r="J2" s="13"/>
      <c r="K2" s="13"/>
    </row>
    <row r="3" ht="71.25" customHeight="true" spans="1:11">
      <c r="A3" s="9"/>
      <c r="B3" s="9"/>
      <c r="C3" s="9"/>
      <c r="D3" s="10"/>
      <c r="E3" s="10"/>
      <c r="J3" s="13"/>
      <c r="K3" s="13"/>
    </row>
    <row r="4" ht="157.5" customHeight="true" spans="1:11">
      <c r="A4" s="11" t="s">
        <v>886</v>
      </c>
      <c r="B4" s="11"/>
      <c r="C4" s="11"/>
      <c r="D4" s="11"/>
      <c r="E4" s="11"/>
      <c r="F4" s="11"/>
      <c r="G4" s="11"/>
      <c r="H4" s="11"/>
      <c r="I4" s="11"/>
      <c r="J4" s="11"/>
      <c r="K4" s="11"/>
    </row>
  </sheetData>
  <mergeCells count="4">
    <mergeCell ref="J1:K1"/>
    <mergeCell ref="A2:C2"/>
    <mergeCell ref="J2:K2"/>
    <mergeCell ref="A4:K4"/>
  </mergeCells>
  <printOptions horizontalCentered="true"/>
  <pageMargins left="0.590551181102362" right="0.590551181102362" top="0.984251968503937" bottom="0.590551181102362" header="0.590551181102362" footer="0.236220472440945"/>
  <pageSetup paperSize="9" scale="94" orientation="landscape"/>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tabSelected="1" topLeftCell="C1" workbookViewId="0">
      <selection activeCell="C6" sqref="C6"/>
    </sheetView>
  </sheetViews>
  <sheetFormatPr defaultColWidth="10" defaultRowHeight="14.25" outlineLevelCol="3"/>
  <cols>
    <col min="1" max="2" width="9" style="2" hidden="true" customWidth="true"/>
    <col min="3" max="3" width="114.375" style="2" customWidth="true"/>
    <col min="4" max="4" width="28.375" style="2" customWidth="true"/>
    <col min="5" max="5" width="9" style="2" hidden="true" customWidth="true"/>
    <col min="6" max="16384" width="10" style="2"/>
  </cols>
  <sheetData>
    <row r="1" ht="50.1" customHeight="true" spans="1:4">
      <c r="A1" s="3">
        <v>0</v>
      </c>
      <c r="C1" s="4" t="s">
        <v>887</v>
      </c>
      <c r="D1" s="4"/>
    </row>
    <row r="2" s="1" customFormat="true" ht="15" customHeight="true" spans="1:4">
      <c r="A2" s="5">
        <v>0</v>
      </c>
      <c r="C2" s="1" t="s">
        <v>888</v>
      </c>
      <c r="D2" s="6"/>
    </row>
    <row r="3" ht="409" customHeight="true" spans="3:4">
      <c r="C3" s="7" t="s">
        <v>889</v>
      </c>
      <c r="D3" s="7"/>
    </row>
    <row r="4" ht="18.75" spans="3:4">
      <c r="C4" s="7"/>
      <c r="D4" s="7"/>
    </row>
    <row r="5" spans="3:4">
      <c r="C5" s="7"/>
      <c r="D5" s="7"/>
    </row>
    <row r="6" spans="3:4">
      <c r="C6" s="7"/>
      <c r="D6" s="7"/>
    </row>
    <row r="7" spans="3:4">
      <c r="C7" s="7"/>
      <c r="D7" s="7"/>
    </row>
    <row r="8" spans="3:4">
      <c r="C8" s="7"/>
      <c r="D8" s="7"/>
    </row>
    <row r="9" spans="3:4">
      <c r="C9" s="7"/>
      <c r="D9" s="7"/>
    </row>
    <row r="10" spans="3:4">
      <c r="C10" s="7"/>
      <c r="D10" s="7"/>
    </row>
    <row r="11" spans="3:4">
      <c r="C11" s="7"/>
      <c r="D11" s="7"/>
    </row>
    <row r="12" spans="3:4">
      <c r="C12" s="7"/>
      <c r="D12" s="7"/>
    </row>
    <row r="13" spans="3:4">
      <c r="C13" s="7"/>
      <c r="D13" s="7"/>
    </row>
    <row r="14" spans="3:4">
      <c r="C14" s="7"/>
      <c r="D14" s="7"/>
    </row>
    <row r="15" spans="3:4">
      <c r="C15" s="7"/>
      <c r="D15" s="7"/>
    </row>
    <row r="16" spans="3:4">
      <c r="C16" s="7"/>
      <c r="D16" s="7"/>
    </row>
    <row r="17" spans="3:4">
      <c r="C17" s="7"/>
      <c r="D17" s="7"/>
    </row>
    <row r="18" spans="3:4">
      <c r="C18" s="7"/>
      <c r="D18" s="7"/>
    </row>
    <row r="19" spans="3:4">
      <c r="C19" s="7"/>
      <c r="D19" s="7"/>
    </row>
  </sheetData>
  <mergeCells count="1">
    <mergeCell ref="C1:D1"/>
  </mergeCells>
  <printOptions horizontalCentered="true"/>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36</vt:i4>
      </vt:variant>
    </vt:vector>
  </HeadingPairs>
  <TitlesOfParts>
    <vt:vector size="36" baseType="lpstr">
      <vt:lpstr>封面</vt:lpstr>
      <vt:lpstr>目录</vt:lpstr>
      <vt:lpstr>一般公共预算</vt:lpstr>
      <vt:lpstr>1全区一般收入</vt:lpstr>
      <vt:lpstr>2全区一般支出</vt:lpstr>
      <vt:lpstr>3区级一般收入</vt:lpstr>
      <vt:lpstr>4区级一般支出</vt:lpstr>
      <vt:lpstr>5区级一般功能明细</vt:lpstr>
      <vt:lpstr>6区级一般经济明细</vt:lpstr>
      <vt:lpstr>7税收返还和转移支付</vt:lpstr>
      <vt:lpstr>8一般转移支付分地区</vt:lpstr>
      <vt:lpstr>9专项转移支付明细表</vt:lpstr>
      <vt:lpstr>10一般债务限额和余额</vt:lpstr>
      <vt:lpstr>政府性基金预算</vt:lpstr>
      <vt:lpstr>11全区基金收入</vt:lpstr>
      <vt:lpstr>12全区基金支出</vt:lpstr>
      <vt:lpstr>13区级基金收入</vt:lpstr>
      <vt:lpstr>14区级基金支出</vt:lpstr>
      <vt:lpstr>15区级基金支出明细</vt:lpstr>
      <vt:lpstr>16基金转移支付</vt:lpstr>
      <vt:lpstr>17政府性基金专项转移支付明细</vt:lpstr>
      <vt:lpstr>18专项债务限额和余额</vt:lpstr>
      <vt:lpstr>国有资本经营预算</vt:lpstr>
      <vt:lpstr>19国资全区收入</vt:lpstr>
      <vt:lpstr>20国资全区支出</vt:lpstr>
      <vt:lpstr>21国资区级收入</vt:lpstr>
      <vt:lpstr>22国资区级支出</vt:lpstr>
      <vt:lpstr>23国资区级支出明细表</vt:lpstr>
      <vt:lpstr>24国资转移支付</vt:lpstr>
      <vt:lpstr>社会保险基金预算</vt:lpstr>
      <vt:lpstr>25全区社保基金收入</vt:lpstr>
      <vt:lpstr>26全区社保基金支出</vt:lpstr>
      <vt:lpstr>政府债务</vt:lpstr>
      <vt:lpstr>27债务发行还本付息</vt:lpstr>
      <vt:lpstr>情况说明</vt:lpstr>
      <vt:lpstr>28情况说明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屈开开</dc:creator>
  <cp:lastModifiedBy>kylin</cp:lastModifiedBy>
  <dcterms:created xsi:type="dcterms:W3CDTF">2016-01-14T01:18:00Z</dcterms:created>
  <cp:lastPrinted>2023-08-10T23:45:00Z</cp:lastPrinted>
  <dcterms:modified xsi:type="dcterms:W3CDTF">2024-08-29T11:28:48Z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KSOReadingLayout">
    <vt:bool>true</vt:bool>
  </property>
</Properties>
</file>